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C:\Users\RachaelM\Box\2024 MPAs MSAs\Lowar Wash activities\CONSTRUCTION WORKS IN TURKANA WEST\BOQS FOR FLOOD RESPONSE\Lot 4 &amp; Lot  5 LOPUR BOYS &amp; TEACHERS LATRINES-BOQS &amp; DRAWINGS\"/>
    </mc:Choice>
  </mc:AlternateContent>
  <xr:revisionPtr revIDLastSave="0" documentId="13_ncr:1_{E3329B08-C597-42E2-BE7A-B41D94C05998}" xr6:coauthVersionLast="47" xr6:coauthVersionMax="47" xr10:uidLastSave="{00000000-0000-0000-0000-000000000000}"/>
  <bookViews>
    <workbookView xWindow="-120" yWindow="-120" windowWidth="20730" windowHeight="11040" xr2:uid="{00000000-000D-0000-FFFF-FFFF00000000}"/>
  </bookViews>
  <sheets>
    <sheet name="BOQ-TEACHER'S LATRINE" sheetId="1" r:id="rId1"/>
  </sheets>
  <definedNames>
    <definedName name="_xlnm.Print_Area" localSheetId="0">'BOQ-TEACHER''S LATRINE'!$A$1:$F$165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63" i="1" l="1"/>
  <c r="F161" i="1"/>
  <c r="F159" i="1"/>
  <c r="A159" i="1"/>
  <c r="A161" i="1" s="1"/>
  <c r="A163" i="1" s="1"/>
  <c r="F157" i="1"/>
  <c r="A157" i="1"/>
  <c r="F155" i="1"/>
  <c r="F151" i="1"/>
  <c r="F149" i="1"/>
  <c r="D147" i="1"/>
  <c r="F147" i="1" s="1"/>
  <c r="D145" i="1"/>
  <c r="F145" i="1" s="1"/>
  <c r="F143" i="1"/>
  <c r="F139" i="1"/>
  <c r="F137" i="1"/>
  <c r="F135" i="1"/>
  <c r="A135" i="1"/>
  <c r="A137" i="1" s="1"/>
  <c r="A139" i="1" s="1"/>
  <c r="A143" i="1" s="1"/>
  <c r="A145" i="1" s="1"/>
  <c r="A147" i="1" s="1"/>
  <c r="A149" i="1" s="1"/>
  <c r="A151" i="1" s="1"/>
  <c r="F131" i="1"/>
  <c r="F127" i="1"/>
  <c r="F123" i="1"/>
  <c r="F119" i="1"/>
  <c r="F115" i="1"/>
  <c r="F113" i="1"/>
  <c r="F111" i="1"/>
  <c r="F105" i="1"/>
  <c r="F103" i="1"/>
  <c r="F97" i="1"/>
  <c r="F93" i="1"/>
  <c r="F87" i="1"/>
  <c r="A87" i="1"/>
  <c r="A93" i="1" s="1"/>
  <c r="A97" i="1" s="1"/>
  <c r="A103" i="1" s="1"/>
  <c r="A105" i="1" s="1"/>
  <c r="A111" i="1" s="1"/>
  <c r="A113" i="1" s="1"/>
  <c r="F83" i="1"/>
  <c r="F79" i="1"/>
  <c r="F75" i="1"/>
  <c r="D69" i="1"/>
  <c r="F65" i="1"/>
  <c r="F60" i="1"/>
  <c r="F58" i="1"/>
  <c r="F54" i="1"/>
  <c r="F52" i="1"/>
  <c r="F50" i="1"/>
  <c r="F46" i="1"/>
  <c r="F44" i="1"/>
  <c r="F42" i="1"/>
  <c r="F40" i="1"/>
  <c r="F38" i="1"/>
  <c r="F34" i="1"/>
  <c r="F32" i="1"/>
  <c r="F30" i="1"/>
  <c r="F26" i="1"/>
  <c r="F22" i="1"/>
  <c r="D12" i="1"/>
  <c r="F10" i="1"/>
  <c r="D8" i="1"/>
  <c r="F8" i="1" s="1"/>
  <c r="A8" i="1"/>
  <c r="A10" i="1" s="1"/>
  <c r="A12" i="1" s="1"/>
  <c r="A14" i="1" s="1"/>
  <c r="A16" i="1" s="1"/>
  <c r="A18" i="1" s="1"/>
  <c r="A20" i="1" s="1"/>
  <c r="A22" i="1" s="1"/>
  <c r="A24" i="1" s="1"/>
  <c r="F6" i="1"/>
  <c r="F69" i="1" l="1"/>
  <c r="A46" i="1"/>
  <c r="A48" i="1" s="1"/>
  <c r="A50" i="1" s="1"/>
  <c r="A52" i="1" s="1"/>
  <c r="A54" i="1" s="1"/>
  <c r="A58" i="1" s="1"/>
  <c r="A65" i="1" s="1"/>
  <c r="A69" i="1" s="1"/>
  <c r="A75" i="1" s="1"/>
  <c r="A79" i="1" s="1"/>
  <c r="A30" i="1"/>
  <c r="A32" i="1" s="1"/>
  <c r="A34" i="1" s="1"/>
  <c r="A38" i="1" s="1"/>
  <c r="A40" i="1" s="1"/>
  <c r="A42" i="1" s="1"/>
  <c r="A44" i="1" s="1"/>
  <c r="A115" i="1"/>
  <c r="A119" i="1"/>
  <c r="A123" i="1" s="1"/>
  <c r="A127" i="1" s="1"/>
  <c r="A131" i="1" s="1"/>
  <c r="F12" i="1"/>
  <c r="D14" i="1"/>
  <c r="F14" i="1" l="1"/>
  <c r="D16" i="1"/>
  <c r="D18" i="1" l="1"/>
  <c r="F18" i="1" s="1"/>
  <c r="F16" i="1"/>
  <c r="D24" i="1" l="1"/>
  <c r="F24" i="1" s="1"/>
  <c r="D20" i="1"/>
  <c r="F20" i="1" s="1"/>
  <c r="F165" i="1" l="1"/>
</calcChain>
</file>

<file path=xl/sharedStrings.xml><?xml version="1.0" encoding="utf-8"?>
<sst xmlns="http://schemas.openxmlformats.org/spreadsheetml/2006/main" count="139" uniqueCount="86">
  <si>
    <t>ITEMS</t>
  </si>
  <si>
    <t>UNIT</t>
  </si>
  <si>
    <t>QTY</t>
  </si>
  <si>
    <t>LS</t>
  </si>
  <si>
    <t>Clear site of all bushes,shrubs, small trees and hedges including gribbing up their roots and dispose as directed</t>
  </si>
  <si>
    <t>SM</t>
  </si>
  <si>
    <t>Excavate to remove vegetable soil avarege of 300mm deep and dispose as directed</t>
  </si>
  <si>
    <t>CM</t>
  </si>
  <si>
    <t>Pit Walling</t>
  </si>
  <si>
    <t>M</t>
  </si>
  <si>
    <t>Foundation slab</t>
  </si>
  <si>
    <t>Provide approved hardcore 300mm</t>
  </si>
  <si>
    <t>Bituminous felt as DPC</t>
  </si>
  <si>
    <t>Coppig to Curtain wall finish</t>
  </si>
  <si>
    <t>Rough casting  of external surface of the latrine block &amp; curtain wall</t>
  </si>
  <si>
    <t>No</t>
  </si>
  <si>
    <t>Painting</t>
  </si>
  <si>
    <t>Prepare and apply 3 coats high premium undercoat paint(crown paint ) to wall surfaces internally</t>
  </si>
  <si>
    <t>Prepare and apply 3 coats high premium  paint(crown paint ) to wall surfaces internally</t>
  </si>
  <si>
    <t xml:space="preserve"> Ditto but to  fascia board</t>
  </si>
  <si>
    <t>Ditto but to copping surface</t>
  </si>
  <si>
    <t>Supply and install medium size plastic latrine slab as directed by the Engineer</t>
  </si>
  <si>
    <t>Provide and install 100mm dia uPVC class C vent pipe with fly trap (3m long)</t>
  </si>
  <si>
    <t>Kg</t>
  </si>
  <si>
    <t>m3</t>
  </si>
  <si>
    <t>Bill No.4: Making latrine disability friendly</t>
  </si>
  <si>
    <t>m</t>
  </si>
  <si>
    <t>Excavate pit for latrine starting from stripped level  and not exceeding 1.5 metres deep.</t>
  </si>
  <si>
    <t>Extra over excavation for all classes of rock</t>
  </si>
  <si>
    <t>Spread onsite surplus excavations</t>
  </si>
  <si>
    <t>200mm thick natural stone walling in cement sand (1:3) motor including reinforcing with 20x3mm thick hoop-iron in every alternate course of latrine pit.</t>
  </si>
  <si>
    <t>D12 reinforcement bars</t>
  </si>
  <si>
    <t>D10 reinforcement bars</t>
  </si>
  <si>
    <t>Ditto 1.5 - 3 metres deep.</t>
  </si>
  <si>
    <t>Ditto 3 - 4.5 metres deep.</t>
  </si>
  <si>
    <t>Ditto 4.5 - 6 metres deep.</t>
  </si>
  <si>
    <t>Ditto 6 - 7.5 metres deep.</t>
  </si>
  <si>
    <t>Allow for Planking and Strutting</t>
  </si>
  <si>
    <t>Backfilling:</t>
  </si>
  <si>
    <t>Backfill externally with approved murram, well watered and compacted</t>
  </si>
  <si>
    <t>Footing</t>
  </si>
  <si>
    <t>D8 reinforcement bars</t>
  </si>
  <si>
    <t>200mm X 200mm vibrated reinforced concrete( ratio 1:2:3) for beams.   Price to include placing and striking formwork.</t>
  </si>
  <si>
    <t>Vibrated reinforced concrete class 25 for the collumns.   Price to include placing and striking formwork.</t>
  </si>
  <si>
    <t>450mm X 150mm vibrated reinforced concrete class 25 for foundation footing.   Price to include placing and striking formwork.</t>
  </si>
  <si>
    <t>Damp proof membrane</t>
  </si>
  <si>
    <t>Provide DPM(500g polythene sheet) on the blinding(measured nett - allow for laps)</t>
  </si>
  <si>
    <t>Vibrated reinforced concrete (1:2:4/20-20mm aggregate)</t>
  </si>
  <si>
    <t xml:space="preserve">Prepare, place and vibrate 150mm thick reinforced concrete floor slab. Rate to include fixing and striking of formwork. </t>
  </si>
  <si>
    <t>Supply and fix bars reinforcement including bending, hooks, tyingwire, cutting spacers and supporting all in position as described
High tensile square twisted bars to B.S. 4461</t>
  </si>
  <si>
    <t xml:space="preserve">Steel reinforcement </t>
  </si>
  <si>
    <t>10 mm Diameter</t>
  </si>
  <si>
    <t>Squadinng plastic slabs</t>
  </si>
  <si>
    <t>Masonry block walling in cement and sand (1:4) mortar</t>
  </si>
  <si>
    <t>150mm thick masonry block walling. Rate to include reinforcement with 20x3mm thick hoop-iron in every alternate course</t>
  </si>
  <si>
    <t>Lintel(200mm X150mm)</t>
  </si>
  <si>
    <t>Sawn formwork to sides of the beam</t>
  </si>
  <si>
    <t>Formwork</t>
  </si>
  <si>
    <t xml:space="preserve">Prepare, place and vibrate reinforced concrete for the beam. Rate to include fixing and striking of formwork. </t>
  </si>
  <si>
    <t>8 mm Diameter</t>
  </si>
  <si>
    <t>Roofing</t>
  </si>
  <si>
    <t>All timber to be sawn cypress of G.S grade seasoned to an
equilibrium moisture content between 9%and 15% and to a requirement of K.S 02771 of 1991 treated with approved wood preservative.</t>
  </si>
  <si>
    <t>100 x 50mm wall plate</t>
  </si>
  <si>
    <t>100 x 50mm rafters</t>
  </si>
  <si>
    <t>Roof covering</t>
  </si>
  <si>
    <t>Wrot cypress, prime grade</t>
  </si>
  <si>
    <t xml:space="preserve">75 x 50mm  Purlins </t>
  </si>
  <si>
    <t>Roofing with prepainted IT4 Box Profile 28G roofing sheets(Selection of colur to be done by the client)</t>
  </si>
  <si>
    <t>200 x 25mm treated cypress for fascia board</t>
  </si>
  <si>
    <t>Vent pipe</t>
  </si>
  <si>
    <t>Doors</t>
  </si>
  <si>
    <t>Provide and fix 1800 x 800mm(18G MS plate) steel casement door includig the door frame with one coat red oxide primer complete with opening accessories including cutting and pinning fixing lugs to walling and bedding frame in cement and sand mortar (1:4). Ensure all door welds are grinded smooth and filled and sanded smooth before prime coat. Ensure door is freely and easily opening and closing before delivery to site</t>
  </si>
  <si>
    <t>20mm plaster in 1:2 cement sand mortar to floor and internal surfaces of solid block wall.</t>
  </si>
  <si>
    <t xml:space="preserve"> Ditto but to Steel casement door &amp; frames </t>
  </si>
  <si>
    <t>Excavate an area of 3000mm by 1500mm, depth 400 for construction of larines access lamp</t>
  </si>
  <si>
    <t>Prepare, place and vibrate reinforced concrete for the ramp 100mm thick(class 20)</t>
  </si>
  <si>
    <t>200x200mm intermediate RC Ring Beams (3 No. in total including the ground beam)</t>
  </si>
  <si>
    <t>Bill No.1: Substructure</t>
  </si>
  <si>
    <t>Foundation collumns ( 4 no. 250mm X 250mm X 7500mm with foundation bases of 450mm X 150mm)</t>
  </si>
  <si>
    <t>Bill No.2: Superstructure</t>
  </si>
  <si>
    <t>Bill No.3: FINISHES</t>
  </si>
  <si>
    <t>Peovide hand rails  for the ramp  (50mm galvanised GI pipe) fabricated and painted  and fixed on the floor slab and wall as directed by Engineer</t>
  </si>
  <si>
    <t>RATE in Kes,  VAT inclusive</t>
  </si>
  <si>
    <t>AMOUNT in Kes,  VAT inclusive</t>
  </si>
  <si>
    <t>Total for Teacher's Latrine in Kes,  VAT  and other duties inclusive</t>
  </si>
  <si>
    <t>BOQ FOR  VIP LATRINE FOR 2 DOOR TEACHER'S LATRINE BLOCK (lot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</si>
</sst>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_-;\-* #,##0.00_-;_-* &quot;-&quot;??_-;_-@_-"/>
  </numFmts>
  <fonts count="12" x14ac:knownFonts="1">
    <font>
      <sz val="11"/>
      <color theme="1"/>
      <name val="Calibri"/>
      <family val="2"/>
      <scheme val="minor"/>
    </font>
    <font>
      <sz val="11"/>
      <color theme="1"/>
      <name val="Calibri"/>
      <family val="2"/>
      <scheme val="minor"/>
    </font>
    <font>
      <sz val="12"/>
      <color rgb="FF000000"/>
      <name val="Century"/>
      <family val="1"/>
    </font>
    <font>
      <sz val="12"/>
      <color indexed="8"/>
      <name val="Century"/>
      <family val="1"/>
    </font>
    <font>
      <b/>
      <sz val="12"/>
      <color theme="1"/>
      <name val="Century"/>
      <family val="1"/>
    </font>
    <font>
      <b/>
      <sz val="12"/>
      <color rgb="FF000000"/>
      <name val="Century"/>
      <family val="1"/>
    </font>
    <font>
      <sz val="12"/>
      <color theme="1"/>
      <name val="Century"/>
      <family val="1"/>
    </font>
    <font>
      <sz val="10"/>
      <color theme="1"/>
      <name val="Century"/>
      <family val="1"/>
    </font>
    <font>
      <b/>
      <sz val="12"/>
      <color indexed="8"/>
      <name val="Century"/>
      <family val="1"/>
    </font>
    <font>
      <b/>
      <u/>
      <sz val="12"/>
      <color rgb="FF000000"/>
      <name val="Century"/>
      <family val="1"/>
    </font>
    <font>
      <i/>
      <sz val="12"/>
      <color rgb="FF000000"/>
      <name val="Century"/>
      <family val="1"/>
    </font>
    <font>
      <i/>
      <sz val="12"/>
      <color indexed="8"/>
      <name val="Century"/>
      <family val="1"/>
    </font>
  </fonts>
  <fills count="3">
    <fill>
      <patternFill patternType="none"/>
    </fill>
    <fill>
      <patternFill patternType="gray125"/>
    </fill>
    <fill>
      <patternFill patternType="solid">
        <fgColor theme="9" tint="-0.249977111117893"/>
        <bgColor indexed="64"/>
      </patternFill>
    </fill>
  </fills>
  <borders count="16">
    <border>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s>
  <cellStyleXfs count="2">
    <xf numFmtId="0" fontId="0" fillId="0" borderId="0"/>
    <xf numFmtId="43" fontId="1" fillId="0" borderId="0" applyFont="0" applyFill="0" applyBorder="0" applyAlignment="0" applyProtection="0"/>
  </cellStyleXfs>
  <cellXfs count="91">
    <xf numFmtId="0" fontId="0" fillId="0" borderId="0" xfId="0"/>
    <xf numFmtId="43" fontId="3" fillId="2" borderId="0" xfId="0" applyNumberFormat="1" applyFont="1" applyFill="1" applyAlignment="1">
      <alignment vertical="center" wrapText="1"/>
    </xf>
    <xf numFmtId="0" fontId="3" fillId="2" borderId="0" xfId="0" applyFont="1" applyFill="1" applyAlignment="1">
      <alignment vertical="center" wrapText="1"/>
    </xf>
    <xf numFmtId="0" fontId="2" fillId="2" borderId="10" xfId="0" applyFont="1" applyFill="1" applyBorder="1" applyAlignment="1">
      <alignment horizontal="center" vertical="center"/>
    </xf>
    <xf numFmtId="0" fontId="5" fillId="2" borderId="11" xfId="0" applyFont="1" applyFill="1" applyBorder="1" applyAlignment="1">
      <alignment horizontal="left" vertical="center" wrapText="1"/>
    </xf>
    <xf numFmtId="43" fontId="5" fillId="2" borderId="11" xfId="1" applyFont="1" applyFill="1" applyBorder="1" applyAlignment="1">
      <alignment horizontal="right" vertical="center"/>
    </xf>
    <xf numFmtId="2" fontId="6" fillId="2" borderId="11" xfId="0" applyNumberFormat="1" applyFont="1" applyFill="1" applyBorder="1" applyAlignment="1">
      <alignment vertical="center"/>
    </xf>
    <xf numFmtId="43" fontId="3" fillId="2" borderId="11" xfId="1" applyFont="1" applyFill="1" applyBorder="1" applyAlignment="1">
      <alignment vertical="center" wrapText="1"/>
    </xf>
    <xf numFmtId="164" fontId="8" fillId="2" borderId="12" xfId="0" applyNumberFormat="1" applyFont="1" applyFill="1" applyBorder="1" applyAlignment="1">
      <alignment vertical="center" wrapText="1"/>
    </xf>
    <xf numFmtId="0" fontId="3" fillId="0" borderId="0" xfId="0" applyFont="1" applyAlignment="1">
      <alignment vertical="center" wrapText="1"/>
    </xf>
    <xf numFmtId="0" fontId="2" fillId="0" borderId="6" xfId="0" applyFont="1" applyBorder="1" applyAlignment="1">
      <alignment horizontal="center" vertical="center"/>
    </xf>
    <xf numFmtId="0" fontId="5" fillId="0" borderId="2" xfId="0" applyFont="1" applyBorder="1" applyAlignment="1">
      <alignment vertical="center" wrapText="1"/>
    </xf>
    <xf numFmtId="0" fontId="5" fillId="0" borderId="2" xfId="0" applyFont="1" applyBorder="1" applyAlignment="1">
      <alignment horizontal="center" vertical="center"/>
    </xf>
    <xf numFmtId="2" fontId="5" fillId="0" borderId="2" xfId="0" applyNumberFormat="1" applyFont="1" applyBorder="1" applyAlignment="1">
      <alignment horizontal="center" vertical="center"/>
    </xf>
    <xf numFmtId="0" fontId="2" fillId="0" borderId="8"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xf>
    <xf numFmtId="2" fontId="5" fillId="0" borderId="1" xfId="0" applyNumberFormat="1" applyFont="1" applyBorder="1" applyAlignment="1">
      <alignment horizontal="center" vertical="center"/>
    </xf>
    <xf numFmtId="43" fontId="5" fillId="0" borderId="1" xfId="1" applyFont="1" applyBorder="1" applyAlignment="1">
      <alignment vertical="center"/>
    </xf>
    <xf numFmtId="0" fontId="5" fillId="0" borderId="9" xfId="0" applyFont="1" applyBorder="1" applyAlignment="1">
      <alignment vertical="center"/>
    </xf>
    <xf numFmtId="0" fontId="5" fillId="0" borderId="8" xfId="0" applyFont="1" applyBorder="1" applyAlignment="1">
      <alignment horizontal="center"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43" fontId="3" fillId="0" borderId="1" xfId="1" applyFont="1" applyBorder="1" applyAlignment="1">
      <alignment vertical="center" wrapText="1"/>
    </xf>
    <xf numFmtId="0" fontId="3" fillId="0" borderId="9" xfId="0" applyFont="1" applyBorder="1" applyAlignment="1">
      <alignment vertical="center" wrapText="1"/>
    </xf>
    <xf numFmtId="0" fontId="5" fillId="0" borderId="1" xfId="0" applyFont="1" applyBorder="1" applyAlignment="1">
      <alignment horizontal="right" vertical="center" wrapText="1"/>
    </xf>
    <xf numFmtId="0" fontId="2" fillId="0" borderId="1" xfId="0" applyFont="1" applyBorder="1" applyAlignment="1">
      <alignment vertical="center" wrapText="1"/>
    </xf>
    <xf numFmtId="164" fontId="3" fillId="0" borderId="9" xfId="0" applyNumberFormat="1" applyFont="1" applyBorder="1" applyAlignment="1">
      <alignment vertical="center" wrapText="1"/>
    </xf>
    <xf numFmtId="1" fontId="2" fillId="0" borderId="1" xfId="0" applyNumberFormat="1" applyFont="1" applyBorder="1" applyAlignment="1">
      <alignment horizontal="center" vertical="center"/>
    </xf>
    <xf numFmtId="2" fontId="2" fillId="0" borderId="8" xfId="0" applyNumberFormat="1" applyFont="1" applyBorder="1" applyAlignment="1">
      <alignment horizontal="center" vertical="center"/>
    </xf>
    <xf numFmtId="0" fontId="6" fillId="0" borderId="1" xfId="0" applyFont="1" applyBorder="1" applyAlignment="1">
      <alignment vertical="center" wrapText="1"/>
    </xf>
    <xf numFmtId="0" fontId="3" fillId="0" borderId="0" xfId="0" applyFont="1" applyAlignment="1">
      <alignment horizontal="left" vertical="center" wrapText="1"/>
    </xf>
    <xf numFmtId="2" fontId="2" fillId="0" borderId="10" xfId="0" applyNumberFormat="1" applyFont="1" applyBorder="1" applyAlignment="1">
      <alignment horizontal="center" vertical="center"/>
    </xf>
    <xf numFmtId="0" fontId="2" fillId="0" borderId="11" xfId="0" applyFont="1" applyBorder="1" applyAlignment="1">
      <alignment vertical="center" wrapText="1"/>
    </xf>
    <xf numFmtId="0" fontId="2" fillId="0" borderId="11" xfId="0" applyFont="1" applyBorder="1" applyAlignment="1">
      <alignment horizontal="center" vertical="center"/>
    </xf>
    <xf numFmtId="2" fontId="2" fillId="0" borderId="11" xfId="0" applyNumberFormat="1" applyFont="1" applyBorder="1" applyAlignment="1">
      <alignment horizontal="center" vertical="center"/>
    </xf>
    <xf numFmtId="43" fontId="3" fillId="0" borderId="11" xfId="1" applyFont="1" applyBorder="1" applyAlignment="1">
      <alignment vertical="center" wrapText="1"/>
    </xf>
    <xf numFmtId="164" fontId="3" fillId="0" borderId="12" xfId="0" applyNumberFormat="1" applyFont="1" applyBorder="1" applyAlignment="1">
      <alignment vertical="center" wrapText="1"/>
    </xf>
    <xf numFmtId="0" fontId="2" fillId="0" borderId="13" xfId="0" applyFont="1" applyBorder="1" applyAlignment="1">
      <alignment horizontal="center" vertical="center"/>
    </xf>
    <xf numFmtId="0" fontId="5" fillId="0" borderId="14" xfId="0" applyFont="1" applyBorder="1" applyAlignment="1">
      <alignment vertical="center" wrapText="1"/>
    </xf>
    <xf numFmtId="0" fontId="2" fillId="0" borderId="14" xfId="0" applyFont="1" applyBorder="1" applyAlignment="1">
      <alignment horizontal="center" vertical="center"/>
    </xf>
    <xf numFmtId="2" fontId="2" fillId="0" borderId="14" xfId="0" applyNumberFormat="1" applyFont="1" applyBorder="1" applyAlignment="1">
      <alignment horizontal="center" vertical="center"/>
    </xf>
    <xf numFmtId="43" fontId="3" fillId="0" borderId="14" xfId="1" applyFont="1" applyBorder="1" applyAlignment="1">
      <alignment vertical="center" wrapText="1"/>
    </xf>
    <xf numFmtId="164" fontId="3" fillId="0" borderId="15" xfId="0" applyNumberFormat="1" applyFont="1" applyBorder="1" applyAlignment="1">
      <alignment vertical="center" wrapText="1"/>
    </xf>
    <xf numFmtId="0" fontId="9" fillId="0" borderId="1" xfId="0" applyFont="1" applyBorder="1" applyAlignment="1">
      <alignment vertical="center" wrapText="1"/>
    </xf>
    <xf numFmtId="43" fontId="2" fillId="0" borderId="1" xfId="1" applyFont="1" applyBorder="1" applyAlignment="1">
      <alignment horizontal="right" vertical="center"/>
    </xf>
    <xf numFmtId="43" fontId="3" fillId="0" borderId="9" xfId="1" applyFont="1" applyBorder="1" applyAlignment="1">
      <alignment vertical="center" wrapText="1"/>
    </xf>
    <xf numFmtId="2" fontId="10" fillId="0" borderId="8" xfId="0" applyNumberFormat="1" applyFont="1" applyBorder="1" applyAlignment="1">
      <alignment horizontal="center" vertical="center"/>
    </xf>
    <xf numFmtId="0" fontId="10" fillId="0" borderId="1" xfId="0" applyFont="1" applyBorder="1" applyAlignment="1">
      <alignment vertical="center" wrapText="1"/>
    </xf>
    <xf numFmtId="0" fontId="10" fillId="0" borderId="1" xfId="0" applyFont="1" applyBorder="1" applyAlignment="1">
      <alignment horizontal="center" vertical="center"/>
    </xf>
    <xf numFmtId="2" fontId="10" fillId="0" borderId="1" xfId="0" applyNumberFormat="1" applyFont="1" applyBorder="1" applyAlignment="1">
      <alignment horizontal="center" vertical="center"/>
    </xf>
    <xf numFmtId="43" fontId="11" fillId="0" borderId="1" xfId="1" applyFont="1" applyBorder="1" applyAlignment="1">
      <alignment vertical="center" wrapText="1"/>
    </xf>
    <xf numFmtId="164" fontId="11" fillId="0" borderId="9" xfId="0" applyNumberFormat="1" applyFont="1" applyBorder="1" applyAlignment="1">
      <alignment vertical="center" wrapText="1"/>
    </xf>
    <xf numFmtId="0" fontId="11" fillId="0" borderId="0" xfId="0" applyFont="1" applyAlignment="1">
      <alignment vertical="center" wrapText="1"/>
    </xf>
    <xf numFmtId="0" fontId="6" fillId="0" borderId="1" xfId="0" applyFont="1" applyBorder="1" applyAlignment="1">
      <alignment horizontal="center" vertical="center" wrapText="1"/>
    </xf>
    <xf numFmtId="2" fontId="6" fillId="0" borderId="1" xfId="0" applyNumberFormat="1" applyFont="1" applyBorder="1" applyAlignment="1">
      <alignment vertical="center" wrapText="1"/>
    </xf>
    <xf numFmtId="0" fontId="4" fillId="0" borderId="1" xfId="0" applyFont="1" applyBorder="1" applyAlignment="1">
      <alignment vertical="center" wrapText="1"/>
    </xf>
    <xf numFmtId="0" fontId="4" fillId="0" borderId="1" xfId="0" applyFont="1" applyBorder="1" applyAlignment="1">
      <alignment horizontal="center" vertical="center" wrapText="1"/>
    </xf>
    <xf numFmtId="2" fontId="4" fillId="0" borderId="1" xfId="0" applyNumberFormat="1" applyFont="1" applyBorder="1" applyAlignment="1">
      <alignment vertical="center" wrapText="1"/>
    </xf>
    <xf numFmtId="43" fontId="8" fillId="0" borderId="1" xfId="1" applyFont="1" applyBorder="1" applyAlignment="1">
      <alignment vertical="center" wrapText="1"/>
    </xf>
    <xf numFmtId="164" fontId="8" fillId="0" borderId="9" xfId="0" applyNumberFormat="1" applyFont="1" applyBorder="1" applyAlignment="1">
      <alignment vertical="center" wrapText="1"/>
    </xf>
    <xf numFmtId="0" fontId="8" fillId="0" borderId="0" xfId="0" applyFont="1" applyAlignment="1">
      <alignment vertical="center" wrapText="1"/>
    </xf>
    <xf numFmtId="0" fontId="2" fillId="0" borderId="10" xfId="0" applyFont="1" applyBorder="1" applyAlignment="1">
      <alignment horizontal="center" vertical="center"/>
    </xf>
    <xf numFmtId="0" fontId="6" fillId="0" borderId="11" xfId="0" applyFont="1" applyBorder="1" applyAlignment="1">
      <alignment vertical="center" wrapText="1"/>
    </xf>
    <xf numFmtId="0" fontId="6" fillId="0" borderId="11" xfId="0" applyFont="1" applyBorder="1" applyAlignment="1">
      <alignment horizontal="center" vertical="center" wrapText="1"/>
    </xf>
    <xf numFmtId="2" fontId="6" fillId="0" borderId="11" xfId="0" applyNumberFormat="1" applyFont="1" applyBorder="1" applyAlignment="1">
      <alignment vertical="center" wrapText="1"/>
    </xf>
    <xf numFmtId="0" fontId="6" fillId="0" borderId="14" xfId="0" applyFont="1" applyBorder="1" applyAlignment="1">
      <alignment vertical="center" wrapText="1"/>
    </xf>
    <xf numFmtId="0" fontId="6" fillId="0" borderId="14" xfId="0" applyFont="1" applyBorder="1" applyAlignment="1">
      <alignment horizontal="center" vertical="center" wrapText="1"/>
    </xf>
    <xf numFmtId="2" fontId="6" fillId="0" borderId="14" xfId="0" applyNumberFormat="1" applyFont="1" applyBorder="1" applyAlignment="1">
      <alignment vertical="center" wrapText="1"/>
    </xf>
    <xf numFmtId="43" fontId="6" fillId="0" borderId="1" xfId="1" applyFont="1" applyBorder="1" applyAlignment="1">
      <alignment vertical="center" wrapText="1"/>
    </xf>
    <xf numFmtId="1" fontId="6" fillId="0" borderId="1" xfId="0" applyNumberFormat="1" applyFont="1" applyBorder="1" applyAlignment="1">
      <alignment horizontal="center" vertical="center" wrapText="1"/>
    </xf>
    <xf numFmtId="0" fontId="9" fillId="0" borderId="14" xfId="0" applyFont="1" applyBorder="1" applyAlignment="1">
      <alignment vertical="center" wrapText="1"/>
    </xf>
    <xf numFmtId="43" fontId="2" fillId="0" borderId="14" xfId="1" applyFont="1" applyBorder="1" applyAlignment="1">
      <alignment horizontal="right" vertical="center"/>
    </xf>
    <xf numFmtId="43" fontId="3" fillId="0" borderId="15" xfId="1" applyFont="1" applyBorder="1" applyAlignment="1">
      <alignment vertical="center" wrapText="1"/>
    </xf>
    <xf numFmtId="2" fontId="6" fillId="0" borderId="1" xfId="0" applyNumberFormat="1" applyFont="1" applyBorder="1" applyAlignment="1">
      <alignment horizontal="center" vertical="center" wrapText="1"/>
    </xf>
    <xf numFmtId="1" fontId="5" fillId="0" borderId="8" xfId="0" applyNumberFormat="1" applyFont="1" applyBorder="1" applyAlignment="1">
      <alignment horizontal="center" vertical="center"/>
    </xf>
    <xf numFmtId="0" fontId="7" fillId="0" borderId="1" xfId="0" applyFont="1" applyBorder="1" applyAlignment="1">
      <alignment horizontal="center" vertical="center"/>
    </xf>
    <xf numFmtId="2" fontId="7" fillId="0" borderId="1" xfId="0" applyNumberFormat="1" applyFont="1" applyBorder="1" applyAlignment="1">
      <alignment horizontal="center" vertical="center"/>
    </xf>
    <xf numFmtId="0" fontId="6" fillId="0" borderId="1" xfId="0" applyFont="1" applyBorder="1" applyAlignment="1">
      <alignment horizontal="left" vertical="center" wrapText="1"/>
    </xf>
    <xf numFmtId="0" fontId="6" fillId="0" borderId="1" xfId="0" applyFont="1" applyBorder="1" applyAlignment="1">
      <alignment horizontal="center" vertical="center"/>
    </xf>
    <xf numFmtId="2" fontId="6" fillId="0" borderId="1" xfId="0" applyNumberFormat="1" applyFont="1" applyBorder="1" applyAlignment="1">
      <alignment horizontal="center" vertical="center"/>
    </xf>
    <xf numFmtId="0" fontId="6" fillId="0" borderId="8" xfId="0" applyFont="1" applyBorder="1" applyAlignment="1">
      <alignment horizontal="justify" vertical="center"/>
    </xf>
    <xf numFmtId="0" fontId="6" fillId="0" borderId="1" xfId="0" applyFont="1" applyBorder="1" applyAlignment="1">
      <alignment vertical="center"/>
    </xf>
    <xf numFmtId="2" fontId="6" fillId="0" borderId="1" xfId="0" applyNumberFormat="1" applyFont="1" applyBorder="1" applyAlignment="1">
      <alignment vertical="center"/>
    </xf>
    <xf numFmtId="2" fontId="3" fillId="0" borderId="0" xfId="0" applyNumberFormat="1" applyFont="1" applyAlignment="1">
      <alignment vertical="center" wrapText="1"/>
    </xf>
    <xf numFmtId="43" fontId="3" fillId="0" borderId="0" xfId="1" applyFont="1" applyAlignment="1">
      <alignment vertical="center" wrapText="1"/>
    </xf>
    <xf numFmtId="43" fontId="5" fillId="0" borderId="2" xfId="1" applyFont="1" applyBorder="1" applyAlignment="1">
      <alignment vertical="center" wrapText="1"/>
    </xf>
    <xf numFmtId="0" fontId="5" fillId="0" borderId="7" xfId="0" applyFont="1" applyBorder="1" applyAlignment="1">
      <alignmen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65"/>
  <sheetViews>
    <sheetView tabSelected="1" view="pageBreakPreview" zoomScaleNormal="100" zoomScaleSheetLayoutView="100" workbookViewId="0">
      <selection sqref="A1:F1"/>
    </sheetView>
  </sheetViews>
  <sheetFormatPr defaultColWidth="9.140625" defaultRowHeight="15.75" x14ac:dyDescent="0.25"/>
  <cols>
    <col min="1" max="1" width="10.140625" style="9" bestFit="1" customWidth="1"/>
    <col min="2" max="2" width="74" style="9" customWidth="1"/>
    <col min="3" max="3" width="9.42578125" style="9" customWidth="1"/>
    <col min="4" max="4" width="9.140625" style="84"/>
    <col min="5" max="5" width="13.140625" style="85" customWidth="1"/>
    <col min="6" max="6" width="16.5703125" style="9" bestFit="1" customWidth="1"/>
    <col min="7" max="7" width="14.85546875" style="9" bestFit="1" customWidth="1"/>
    <col min="8" max="9" width="13.5703125" style="9" bestFit="1" customWidth="1"/>
    <col min="10" max="10" width="9.28515625" style="9" bestFit="1" customWidth="1"/>
    <col min="11" max="16384" width="9.140625" style="9"/>
  </cols>
  <sheetData>
    <row r="1" spans="1:6" ht="20.45" customHeight="1" thickBot="1" x14ac:dyDescent="0.3">
      <c r="A1" s="88" t="s">
        <v>85</v>
      </c>
      <c r="B1" s="89"/>
      <c r="C1" s="89"/>
      <c r="D1" s="89"/>
      <c r="E1" s="89"/>
      <c r="F1" s="90"/>
    </row>
    <row r="2" spans="1:6" ht="47.25" x14ac:dyDescent="0.25">
      <c r="A2" s="10"/>
      <c r="B2" s="11" t="s">
        <v>0</v>
      </c>
      <c r="C2" s="12" t="s">
        <v>1</v>
      </c>
      <c r="D2" s="13" t="s">
        <v>2</v>
      </c>
      <c r="E2" s="86" t="s">
        <v>82</v>
      </c>
      <c r="F2" s="87" t="s">
        <v>83</v>
      </c>
    </row>
    <row r="3" spans="1:6" x14ac:dyDescent="0.25">
      <c r="A3" s="14"/>
      <c r="B3" s="15"/>
      <c r="C3" s="16"/>
      <c r="D3" s="17"/>
      <c r="E3" s="18"/>
      <c r="F3" s="19"/>
    </row>
    <row r="4" spans="1:6" x14ac:dyDescent="0.25">
      <c r="A4" s="20">
        <v>1</v>
      </c>
      <c r="B4" s="15" t="s">
        <v>77</v>
      </c>
      <c r="C4" s="21"/>
      <c r="D4" s="22"/>
      <c r="E4" s="23"/>
      <c r="F4" s="24"/>
    </row>
    <row r="5" spans="1:6" x14ac:dyDescent="0.25">
      <c r="A5" s="14"/>
      <c r="B5" s="25"/>
      <c r="C5" s="21"/>
      <c r="D5" s="22"/>
      <c r="E5" s="23"/>
      <c r="F5" s="24"/>
    </row>
    <row r="6" spans="1:6" ht="31.5" x14ac:dyDescent="0.25">
      <c r="A6" s="14">
        <v>1.01</v>
      </c>
      <c r="B6" s="26" t="s">
        <v>4</v>
      </c>
      <c r="C6" s="21" t="s">
        <v>5</v>
      </c>
      <c r="D6" s="22">
        <v>13.7</v>
      </c>
      <c r="E6" s="23"/>
      <c r="F6" s="27">
        <f t="shared" ref="F6:F69" si="0">D6*E6</f>
        <v>0</v>
      </c>
    </row>
    <row r="7" spans="1:6" x14ac:dyDescent="0.25">
      <c r="A7" s="14"/>
      <c r="B7" s="25"/>
      <c r="C7" s="21"/>
      <c r="D7" s="22"/>
      <c r="E7" s="23"/>
      <c r="F7" s="24"/>
    </row>
    <row r="8" spans="1:6" ht="31.5" x14ac:dyDescent="0.25">
      <c r="A8" s="14">
        <f>A6+0.01</f>
        <v>1.02</v>
      </c>
      <c r="B8" s="26" t="s">
        <v>6</v>
      </c>
      <c r="C8" s="21" t="s">
        <v>5</v>
      </c>
      <c r="D8" s="22">
        <f>D6</f>
        <v>13.7</v>
      </c>
      <c r="E8" s="23"/>
      <c r="F8" s="27">
        <f t="shared" si="0"/>
        <v>0</v>
      </c>
    </row>
    <row r="9" spans="1:6" x14ac:dyDescent="0.25">
      <c r="A9" s="14"/>
      <c r="B9" s="25"/>
      <c r="C9" s="21"/>
      <c r="D9" s="22"/>
      <c r="E9" s="23"/>
      <c r="F9" s="24"/>
    </row>
    <row r="10" spans="1:6" ht="31.5" x14ac:dyDescent="0.25">
      <c r="A10" s="14">
        <f t="shared" ref="A10" si="1">A8+0.01</f>
        <v>1.03</v>
      </c>
      <c r="B10" s="26" t="s">
        <v>27</v>
      </c>
      <c r="C10" s="21" t="s">
        <v>7</v>
      </c>
      <c r="D10" s="22">
        <v>20.53</v>
      </c>
      <c r="E10" s="23"/>
      <c r="F10" s="27">
        <f t="shared" si="0"/>
        <v>0</v>
      </c>
    </row>
    <row r="11" spans="1:6" x14ac:dyDescent="0.25">
      <c r="A11" s="14"/>
      <c r="B11" s="25"/>
      <c r="C11" s="21"/>
      <c r="D11" s="22"/>
      <c r="E11" s="23"/>
      <c r="F11" s="24"/>
    </row>
    <row r="12" spans="1:6" x14ac:dyDescent="0.25">
      <c r="A12" s="14">
        <f t="shared" ref="A12" si="2">A10+0.01</f>
        <v>1.04</v>
      </c>
      <c r="B12" s="26" t="s">
        <v>33</v>
      </c>
      <c r="C12" s="21" t="s">
        <v>7</v>
      </c>
      <c r="D12" s="22">
        <f>D10</f>
        <v>20.53</v>
      </c>
      <c r="E12" s="23"/>
      <c r="F12" s="27">
        <f t="shared" ref="F12" si="3">D12*E12</f>
        <v>0</v>
      </c>
    </row>
    <row r="13" spans="1:6" ht="14.45" customHeight="1" x14ac:dyDescent="0.25">
      <c r="A13" s="14"/>
      <c r="B13" s="25"/>
      <c r="C13" s="21"/>
      <c r="D13" s="22"/>
      <c r="E13" s="23"/>
      <c r="F13" s="24"/>
    </row>
    <row r="14" spans="1:6" x14ac:dyDescent="0.25">
      <c r="A14" s="14">
        <f t="shared" ref="A14" si="4">A12+0.01</f>
        <v>1.05</v>
      </c>
      <c r="B14" s="26" t="s">
        <v>34</v>
      </c>
      <c r="C14" s="21" t="s">
        <v>7</v>
      </c>
      <c r="D14" s="22">
        <f>D12</f>
        <v>20.53</v>
      </c>
      <c r="E14" s="23"/>
      <c r="F14" s="27">
        <f t="shared" ref="F14" si="5">D14*E14</f>
        <v>0</v>
      </c>
    </row>
    <row r="15" spans="1:6" ht="14.45" customHeight="1" x14ac:dyDescent="0.25">
      <c r="A15" s="14"/>
      <c r="B15" s="25"/>
      <c r="C15" s="21"/>
      <c r="D15" s="22"/>
      <c r="E15" s="23"/>
      <c r="F15" s="24"/>
    </row>
    <row r="16" spans="1:6" x14ac:dyDescent="0.25">
      <c r="A16" s="14">
        <f>A14+0.01</f>
        <v>1.06</v>
      </c>
      <c r="B16" s="26" t="s">
        <v>35</v>
      </c>
      <c r="C16" s="21" t="s">
        <v>7</v>
      </c>
      <c r="D16" s="22">
        <f>D14</f>
        <v>20.53</v>
      </c>
      <c r="E16" s="23"/>
      <c r="F16" s="27">
        <f t="shared" ref="F16" si="6">D16*E16</f>
        <v>0</v>
      </c>
    </row>
    <row r="17" spans="1:7" ht="14.45" customHeight="1" x14ac:dyDescent="0.25">
      <c r="A17" s="14"/>
      <c r="B17" s="25"/>
      <c r="C17" s="21"/>
      <c r="D17" s="22"/>
      <c r="E17" s="23"/>
      <c r="F17" s="24"/>
    </row>
    <row r="18" spans="1:7" x14ac:dyDescent="0.25">
      <c r="A18" s="14">
        <f>A16+0.01</f>
        <v>1.07</v>
      </c>
      <c r="B18" s="26" t="s">
        <v>36</v>
      </c>
      <c r="C18" s="21" t="s">
        <v>7</v>
      </c>
      <c r="D18" s="22">
        <f>D16</f>
        <v>20.53</v>
      </c>
      <c r="E18" s="23"/>
      <c r="F18" s="27">
        <f t="shared" ref="F18" si="7">D18*E18</f>
        <v>0</v>
      </c>
    </row>
    <row r="19" spans="1:7" x14ac:dyDescent="0.25">
      <c r="A19" s="14"/>
      <c r="B19" s="25"/>
      <c r="C19" s="21"/>
      <c r="D19" s="22"/>
      <c r="E19" s="23"/>
      <c r="F19" s="24"/>
    </row>
    <row r="20" spans="1:7" x14ac:dyDescent="0.25">
      <c r="A20" s="14">
        <f>A18+0.01</f>
        <v>1.08</v>
      </c>
      <c r="B20" s="26" t="s">
        <v>28</v>
      </c>
      <c r="C20" s="21" t="s">
        <v>7</v>
      </c>
      <c r="D20" s="22">
        <f>0.2*SUM(D10:D18)</f>
        <v>20.53</v>
      </c>
      <c r="E20" s="23"/>
      <c r="F20" s="27">
        <f t="shared" si="0"/>
        <v>0</v>
      </c>
    </row>
    <row r="21" spans="1:7" x14ac:dyDescent="0.25">
      <c r="A21" s="14"/>
      <c r="B21" s="26"/>
      <c r="C21" s="21"/>
      <c r="D21" s="28"/>
      <c r="E21" s="23"/>
      <c r="F21" s="27"/>
    </row>
    <row r="22" spans="1:7" x14ac:dyDescent="0.25">
      <c r="A22" s="14">
        <f>A20+0.01</f>
        <v>1.0900000000000001</v>
      </c>
      <c r="B22" s="26" t="s">
        <v>37</v>
      </c>
      <c r="C22" s="21" t="s">
        <v>3</v>
      </c>
      <c r="D22" s="28">
        <v>1</v>
      </c>
      <c r="E22" s="23"/>
      <c r="F22" s="27">
        <f t="shared" si="0"/>
        <v>0</v>
      </c>
    </row>
    <row r="23" spans="1:7" x14ac:dyDescent="0.25">
      <c r="A23" s="14"/>
      <c r="B23" s="26"/>
      <c r="C23" s="21"/>
      <c r="D23" s="22"/>
      <c r="E23" s="23"/>
      <c r="F23" s="27"/>
    </row>
    <row r="24" spans="1:7" ht="19.5" customHeight="1" x14ac:dyDescent="0.25">
      <c r="A24" s="29">
        <f t="shared" ref="A24" si="8">A22+0.01</f>
        <v>1.1000000000000001</v>
      </c>
      <c r="B24" s="26" t="s">
        <v>29</v>
      </c>
      <c r="C24" s="21" t="s">
        <v>7</v>
      </c>
      <c r="D24" s="22">
        <f>0.7*SUM(D10:D18)</f>
        <v>71.855000000000004</v>
      </c>
      <c r="E24" s="23"/>
      <c r="F24" s="27">
        <f t="shared" si="0"/>
        <v>0</v>
      </c>
    </row>
    <row r="25" spans="1:7" x14ac:dyDescent="0.25">
      <c r="A25" s="14"/>
      <c r="B25" s="26"/>
      <c r="C25" s="21"/>
      <c r="D25" s="22"/>
      <c r="E25" s="23"/>
      <c r="F25" s="27"/>
    </row>
    <row r="26" spans="1:7" x14ac:dyDescent="0.25">
      <c r="A26" s="14"/>
      <c r="B26" s="15" t="s">
        <v>8</v>
      </c>
      <c r="C26" s="21"/>
      <c r="D26" s="22"/>
      <c r="E26" s="23"/>
      <c r="F26" s="27">
        <f t="shared" si="0"/>
        <v>0</v>
      </c>
    </row>
    <row r="27" spans="1:7" x14ac:dyDescent="0.25">
      <c r="A27" s="14"/>
      <c r="B27" s="15"/>
      <c r="C27" s="21"/>
      <c r="D27" s="22"/>
      <c r="E27" s="23"/>
      <c r="F27" s="27"/>
    </row>
    <row r="28" spans="1:7" x14ac:dyDescent="0.25">
      <c r="A28" s="14"/>
      <c r="B28" s="15" t="s">
        <v>40</v>
      </c>
      <c r="C28" s="21"/>
      <c r="D28" s="22"/>
      <c r="E28" s="23"/>
      <c r="F28" s="27"/>
    </row>
    <row r="29" spans="1:7" x14ac:dyDescent="0.25">
      <c r="A29" s="14"/>
      <c r="B29" s="26"/>
      <c r="C29" s="21"/>
      <c r="D29" s="22"/>
      <c r="E29" s="23"/>
      <c r="F29" s="27"/>
    </row>
    <row r="30" spans="1:7" ht="31.5" x14ac:dyDescent="0.25">
      <c r="A30" s="29">
        <f>A24+0.01</f>
        <v>1.1100000000000001</v>
      </c>
      <c r="B30" s="30" t="s">
        <v>44</v>
      </c>
      <c r="C30" s="21" t="s">
        <v>7</v>
      </c>
      <c r="D30" s="22">
        <v>0.8</v>
      </c>
      <c r="E30" s="23"/>
      <c r="F30" s="27">
        <f t="shared" ref="F30" si="9">D30*E30</f>
        <v>0</v>
      </c>
    </row>
    <row r="31" spans="1:7" x14ac:dyDescent="0.25">
      <c r="A31" s="14"/>
      <c r="B31" s="26"/>
      <c r="C31" s="21"/>
      <c r="D31" s="22"/>
      <c r="E31" s="23"/>
      <c r="F31" s="27"/>
    </row>
    <row r="32" spans="1:7" x14ac:dyDescent="0.25">
      <c r="A32" s="29">
        <f t="shared" ref="A32" si="10">A30+0.01</f>
        <v>1.1200000000000001</v>
      </c>
      <c r="B32" s="26" t="s">
        <v>31</v>
      </c>
      <c r="C32" s="21" t="s">
        <v>23</v>
      </c>
      <c r="D32" s="22">
        <v>37.799999999999997</v>
      </c>
      <c r="E32" s="23"/>
      <c r="F32" s="27">
        <f t="shared" ref="F32" si="11">D32*E32</f>
        <v>0</v>
      </c>
      <c r="G32" s="31"/>
    </row>
    <row r="33" spans="1:8" x14ac:dyDescent="0.25">
      <c r="A33" s="14"/>
      <c r="B33" s="26"/>
      <c r="C33" s="21"/>
      <c r="D33" s="22"/>
      <c r="E33" s="23"/>
      <c r="F33" s="27"/>
    </row>
    <row r="34" spans="1:8" x14ac:dyDescent="0.25">
      <c r="A34" s="29">
        <f t="shared" ref="A34" si="12">A32+0.01</f>
        <v>1.1300000000000001</v>
      </c>
      <c r="B34" s="26" t="s">
        <v>32</v>
      </c>
      <c r="C34" s="21" t="s">
        <v>23</v>
      </c>
      <c r="D34" s="22">
        <v>26</v>
      </c>
      <c r="E34" s="23"/>
      <c r="F34" s="27">
        <f t="shared" ref="F34" si="13">D34*E34</f>
        <v>0</v>
      </c>
      <c r="G34" s="31"/>
    </row>
    <row r="35" spans="1:8" x14ac:dyDescent="0.25">
      <c r="A35" s="29"/>
      <c r="B35" s="26"/>
      <c r="C35" s="21"/>
      <c r="D35" s="22"/>
      <c r="E35" s="23"/>
      <c r="F35" s="27"/>
      <c r="G35" s="31"/>
    </row>
    <row r="36" spans="1:8" ht="31.5" x14ac:dyDescent="0.25">
      <c r="A36" s="14"/>
      <c r="B36" s="15" t="s">
        <v>78</v>
      </c>
      <c r="C36" s="21"/>
      <c r="D36" s="22"/>
      <c r="E36" s="23"/>
      <c r="F36" s="27"/>
    </row>
    <row r="37" spans="1:8" x14ac:dyDescent="0.25">
      <c r="A37" s="14"/>
      <c r="B37" s="26"/>
      <c r="C37" s="21"/>
      <c r="D37" s="22"/>
      <c r="E37" s="23"/>
      <c r="F37" s="27"/>
    </row>
    <row r="38" spans="1:8" ht="31.5" x14ac:dyDescent="0.25">
      <c r="A38" s="29">
        <f>A34+0.01</f>
        <v>1.1400000000000001</v>
      </c>
      <c r="B38" s="30" t="s">
        <v>43</v>
      </c>
      <c r="C38" s="21" t="s">
        <v>7</v>
      </c>
      <c r="D38" s="22">
        <v>2</v>
      </c>
      <c r="E38" s="23"/>
      <c r="F38" s="27">
        <f t="shared" ref="F38" si="14">D38*E38</f>
        <v>0</v>
      </c>
    </row>
    <row r="39" spans="1:8" x14ac:dyDescent="0.25">
      <c r="A39" s="14"/>
      <c r="B39" s="26"/>
      <c r="C39" s="21"/>
      <c r="D39" s="22"/>
      <c r="E39" s="23"/>
      <c r="F39" s="27"/>
    </row>
    <row r="40" spans="1:8" x14ac:dyDescent="0.25">
      <c r="A40" s="29">
        <f t="shared" ref="A40" si="15">A38+0.01</f>
        <v>1.1500000000000001</v>
      </c>
      <c r="B40" s="26" t="s">
        <v>31</v>
      </c>
      <c r="C40" s="21" t="s">
        <v>23</v>
      </c>
      <c r="D40" s="22">
        <v>146</v>
      </c>
      <c r="E40" s="23"/>
      <c r="F40" s="27">
        <f t="shared" ref="F40" si="16">D40*E40</f>
        <v>0</v>
      </c>
      <c r="G40" s="31"/>
      <c r="H40" s="31"/>
    </row>
    <row r="41" spans="1:8" x14ac:dyDescent="0.25">
      <c r="A41" s="14"/>
      <c r="B41" s="26"/>
      <c r="C41" s="21"/>
      <c r="D41" s="22"/>
      <c r="E41" s="23"/>
      <c r="F41" s="27"/>
    </row>
    <row r="42" spans="1:8" x14ac:dyDescent="0.25">
      <c r="A42" s="29">
        <f>A40+0.01</f>
        <v>1.1600000000000001</v>
      </c>
      <c r="B42" s="26" t="s">
        <v>32</v>
      </c>
      <c r="C42" s="21" t="s">
        <v>23</v>
      </c>
      <c r="D42" s="22">
        <v>8.93</v>
      </c>
      <c r="E42" s="23"/>
      <c r="F42" s="27">
        <f t="shared" ref="F42" si="17">D42*E42</f>
        <v>0</v>
      </c>
      <c r="G42" s="31"/>
    </row>
    <row r="43" spans="1:8" x14ac:dyDescent="0.25">
      <c r="A43" s="14"/>
      <c r="B43" s="26"/>
      <c r="C43" s="21"/>
      <c r="D43" s="22"/>
      <c r="E43" s="23"/>
      <c r="F43" s="27"/>
    </row>
    <row r="44" spans="1:8" x14ac:dyDescent="0.25">
      <c r="A44" s="29">
        <f>A42+0.01</f>
        <v>1.1700000000000002</v>
      </c>
      <c r="B44" s="26" t="s">
        <v>41</v>
      </c>
      <c r="C44" s="21" t="s">
        <v>23</v>
      </c>
      <c r="D44" s="22">
        <v>90</v>
      </c>
      <c r="E44" s="23"/>
      <c r="F44" s="27">
        <f t="shared" ref="F44" si="18">D44*E44</f>
        <v>0</v>
      </c>
      <c r="G44" s="31"/>
    </row>
    <row r="45" spans="1:8" x14ac:dyDescent="0.25">
      <c r="A45" s="14"/>
      <c r="B45" s="15"/>
      <c r="C45" s="21"/>
      <c r="D45" s="22"/>
      <c r="E45" s="23"/>
      <c r="F45" s="27"/>
    </row>
    <row r="46" spans="1:8" ht="47.25" x14ac:dyDescent="0.25">
      <c r="A46" s="29">
        <f>A24+0.01</f>
        <v>1.1100000000000001</v>
      </c>
      <c r="B46" s="26" t="s">
        <v>30</v>
      </c>
      <c r="C46" s="21" t="s">
        <v>5</v>
      </c>
      <c r="D46" s="22">
        <v>81.75</v>
      </c>
      <c r="E46" s="23"/>
      <c r="F46" s="27">
        <f t="shared" si="0"/>
        <v>0</v>
      </c>
      <c r="G46" s="31"/>
    </row>
    <row r="47" spans="1:8" ht="16.5" thickBot="1" x14ac:dyDescent="0.3">
      <c r="A47" s="32"/>
      <c r="B47" s="33"/>
      <c r="C47" s="34"/>
      <c r="D47" s="35"/>
      <c r="E47" s="36"/>
      <c r="F47" s="37"/>
      <c r="G47" s="31"/>
    </row>
    <row r="48" spans="1:8" ht="31.5" x14ac:dyDescent="0.25">
      <c r="A48" s="38">
        <f>A46+0.01</f>
        <v>1.1200000000000001</v>
      </c>
      <c r="B48" s="39" t="s">
        <v>76</v>
      </c>
      <c r="C48" s="40"/>
      <c r="D48" s="41"/>
      <c r="E48" s="42"/>
      <c r="F48" s="43"/>
    </row>
    <row r="49" spans="1:6" x14ac:dyDescent="0.25">
      <c r="A49" s="14"/>
      <c r="B49" s="26"/>
      <c r="C49" s="21"/>
      <c r="D49" s="22"/>
      <c r="E49" s="23"/>
      <c r="F49" s="27"/>
    </row>
    <row r="50" spans="1:6" x14ac:dyDescent="0.25">
      <c r="A50" s="29">
        <f t="shared" ref="A50" si="19">A48+0.01</f>
        <v>1.1300000000000001</v>
      </c>
      <c r="B50" s="26" t="s">
        <v>32</v>
      </c>
      <c r="C50" s="21" t="s">
        <v>23</v>
      </c>
      <c r="D50" s="22">
        <v>140</v>
      </c>
      <c r="E50" s="23"/>
      <c r="F50" s="27">
        <f t="shared" si="0"/>
        <v>0</v>
      </c>
    </row>
    <row r="51" spans="1:6" x14ac:dyDescent="0.25">
      <c r="A51" s="14"/>
      <c r="B51" s="26"/>
      <c r="C51" s="21"/>
      <c r="D51" s="22"/>
      <c r="E51" s="23"/>
      <c r="F51" s="27"/>
    </row>
    <row r="52" spans="1:6" x14ac:dyDescent="0.25">
      <c r="A52" s="29">
        <f t="shared" ref="A52" si="20">A50+0.01</f>
        <v>1.1400000000000001</v>
      </c>
      <c r="B52" s="26" t="s">
        <v>41</v>
      </c>
      <c r="C52" s="21" t="s">
        <v>23</v>
      </c>
      <c r="D52" s="22">
        <v>72</v>
      </c>
      <c r="E52" s="23"/>
      <c r="F52" s="27">
        <f t="shared" ref="F52:F54" si="21">D52*E52</f>
        <v>0</v>
      </c>
    </row>
    <row r="53" spans="1:6" x14ac:dyDescent="0.25">
      <c r="A53" s="14"/>
      <c r="B53" s="26"/>
      <c r="C53" s="21"/>
      <c r="D53" s="22"/>
      <c r="E53" s="23"/>
      <c r="F53" s="27"/>
    </row>
    <row r="54" spans="1:6" ht="31.5" x14ac:dyDescent="0.25">
      <c r="A54" s="29">
        <f t="shared" ref="A54" si="22">A52+0.01</f>
        <v>1.1500000000000001</v>
      </c>
      <c r="B54" s="30" t="s">
        <v>42</v>
      </c>
      <c r="C54" s="21" t="s">
        <v>24</v>
      </c>
      <c r="D54" s="22">
        <v>1.3</v>
      </c>
      <c r="E54" s="23"/>
      <c r="F54" s="27">
        <f t="shared" si="21"/>
        <v>0</v>
      </c>
    </row>
    <row r="55" spans="1:6" ht="19.5" customHeight="1" x14ac:dyDescent="0.25">
      <c r="A55" s="14"/>
      <c r="B55" s="26"/>
      <c r="C55" s="21"/>
      <c r="D55" s="22"/>
      <c r="E55" s="23"/>
      <c r="F55" s="27"/>
    </row>
    <row r="56" spans="1:6" ht="19.5" customHeight="1" x14ac:dyDescent="0.25">
      <c r="A56" s="14"/>
      <c r="B56" s="44" t="s">
        <v>38</v>
      </c>
      <c r="C56" s="21"/>
      <c r="D56" s="22"/>
      <c r="E56" s="23"/>
      <c r="F56" s="27"/>
    </row>
    <row r="57" spans="1:6" ht="19.5" customHeight="1" x14ac:dyDescent="0.25">
      <c r="A57" s="14"/>
      <c r="B57" s="26"/>
      <c r="C57" s="21"/>
      <c r="D57" s="22"/>
      <c r="E57" s="23"/>
      <c r="F57" s="27"/>
    </row>
    <row r="58" spans="1:6" ht="31.5" x14ac:dyDescent="0.25">
      <c r="A58" s="29">
        <f>A54+0.01</f>
        <v>1.1600000000000001</v>
      </c>
      <c r="B58" s="26" t="s">
        <v>39</v>
      </c>
      <c r="C58" s="21" t="s">
        <v>7</v>
      </c>
      <c r="D58" s="22">
        <v>40.869999999999997</v>
      </c>
      <c r="E58" s="23"/>
      <c r="F58" s="27">
        <f t="shared" ref="F58" si="23">D58*E58</f>
        <v>0</v>
      </c>
    </row>
    <row r="59" spans="1:6" x14ac:dyDescent="0.25">
      <c r="A59" s="14"/>
      <c r="B59" s="30"/>
      <c r="C59" s="21"/>
      <c r="D59" s="22"/>
      <c r="E59" s="45"/>
      <c r="F59" s="46"/>
    </row>
    <row r="60" spans="1:6" x14ac:dyDescent="0.25">
      <c r="A60" s="14"/>
      <c r="B60" s="15" t="s">
        <v>10</v>
      </c>
      <c r="C60" s="21"/>
      <c r="D60" s="22"/>
      <c r="E60" s="23"/>
      <c r="F60" s="27">
        <f>D60*E60</f>
        <v>0</v>
      </c>
    </row>
    <row r="61" spans="1:6" x14ac:dyDescent="0.25">
      <c r="A61" s="29"/>
      <c r="B61" s="26"/>
      <c r="C61" s="21"/>
      <c r="D61" s="22"/>
      <c r="E61" s="23"/>
      <c r="F61" s="27"/>
    </row>
    <row r="62" spans="1:6" x14ac:dyDescent="0.25">
      <c r="A62" s="29"/>
      <c r="B62" s="26"/>
      <c r="C62" s="21"/>
      <c r="D62" s="22"/>
      <c r="E62" s="23"/>
      <c r="F62" s="27"/>
    </row>
    <row r="63" spans="1:6" x14ac:dyDescent="0.25">
      <c r="A63" s="14"/>
      <c r="B63" s="44" t="s">
        <v>45</v>
      </c>
      <c r="C63" s="21"/>
      <c r="D63" s="22"/>
      <c r="E63" s="45"/>
      <c r="F63" s="46"/>
    </row>
    <row r="64" spans="1:6" x14ac:dyDescent="0.25">
      <c r="A64" s="29"/>
      <c r="B64" s="26"/>
      <c r="C64" s="21"/>
      <c r="D64" s="22"/>
      <c r="E64" s="23"/>
      <c r="F64" s="27"/>
    </row>
    <row r="65" spans="1:10" ht="31.5" x14ac:dyDescent="0.25">
      <c r="A65" s="29">
        <f>A58+0.01</f>
        <v>1.1700000000000002</v>
      </c>
      <c r="B65" s="26" t="s">
        <v>46</v>
      </c>
      <c r="C65" s="21" t="s">
        <v>5</v>
      </c>
      <c r="D65" s="22">
        <v>7.29</v>
      </c>
      <c r="E65" s="23"/>
      <c r="F65" s="27">
        <f>D65*E65</f>
        <v>0</v>
      </c>
    </row>
    <row r="66" spans="1:10" x14ac:dyDescent="0.25">
      <c r="A66" s="29"/>
      <c r="B66" s="26"/>
      <c r="C66" s="21"/>
      <c r="D66" s="22"/>
      <c r="E66" s="23"/>
      <c r="F66" s="27"/>
    </row>
    <row r="67" spans="1:10" x14ac:dyDescent="0.25">
      <c r="A67" s="14"/>
      <c r="B67" s="44" t="s">
        <v>47</v>
      </c>
      <c r="C67" s="21"/>
      <c r="D67" s="22"/>
      <c r="E67" s="45"/>
      <c r="F67" s="46"/>
    </row>
    <row r="68" spans="1:10" x14ac:dyDescent="0.25">
      <c r="A68" s="29"/>
      <c r="B68" s="26"/>
      <c r="C68" s="21"/>
      <c r="D68" s="22"/>
      <c r="E68" s="23"/>
      <c r="F68" s="27"/>
    </row>
    <row r="69" spans="1:10" ht="31.5" x14ac:dyDescent="0.25">
      <c r="A69" s="29">
        <f>A65+0.01</f>
        <v>1.1800000000000002</v>
      </c>
      <c r="B69" s="26" t="s">
        <v>48</v>
      </c>
      <c r="C69" s="21" t="s">
        <v>5</v>
      </c>
      <c r="D69" s="22">
        <f>D65</f>
        <v>7.29</v>
      </c>
      <c r="E69" s="23"/>
      <c r="F69" s="27">
        <f t="shared" si="0"/>
        <v>0</v>
      </c>
    </row>
    <row r="70" spans="1:10" x14ac:dyDescent="0.25">
      <c r="A70" s="29"/>
      <c r="B70" s="26"/>
      <c r="C70" s="21"/>
      <c r="D70" s="22"/>
      <c r="E70" s="23"/>
      <c r="F70" s="27"/>
    </row>
    <row r="71" spans="1:10" x14ac:dyDescent="0.25">
      <c r="A71" s="14"/>
      <c r="B71" s="44" t="s">
        <v>50</v>
      </c>
      <c r="C71" s="21"/>
      <c r="D71" s="22"/>
      <c r="E71" s="45"/>
      <c r="F71" s="46"/>
    </row>
    <row r="72" spans="1:10" x14ac:dyDescent="0.25">
      <c r="A72" s="29"/>
      <c r="B72" s="26"/>
      <c r="C72" s="21"/>
      <c r="D72" s="22"/>
      <c r="E72" s="23"/>
      <c r="F72" s="27"/>
    </row>
    <row r="73" spans="1:10" s="53" customFormat="1" ht="63" x14ac:dyDescent="0.25">
      <c r="A73" s="47"/>
      <c r="B73" s="48" t="s">
        <v>49</v>
      </c>
      <c r="C73" s="49"/>
      <c r="D73" s="50"/>
      <c r="E73" s="51"/>
      <c r="F73" s="52"/>
    </row>
    <row r="74" spans="1:10" x14ac:dyDescent="0.25">
      <c r="A74" s="29"/>
      <c r="B74" s="26"/>
      <c r="C74" s="21"/>
      <c r="D74" s="22"/>
      <c r="E74" s="23"/>
      <c r="F74" s="27"/>
    </row>
    <row r="75" spans="1:10" x14ac:dyDescent="0.25">
      <c r="A75" s="29">
        <f>A69+0.01</f>
        <v>1.1900000000000002</v>
      </c>
      <c r="B75" s="26" t="s">
        <v>51</v>
      </c>
      <c r="C75" s="21" t="s">
        <v>23</v>
      </c>
      <c r="D75" s="22">
        <v>60</v>
      </c>
      <c r="E75" s="23"/>
      <c r="F75" s="27">
        <f t="shared" ref="F75" si="24">D75*E75</f>
        <v>0</v>
      </c>
      <c r="G75" s="53"/>
      <c r="H75" s="53"/>
      <c r="I75" s="53"/>
      <c r="J75" s="53"/>
    </row>
    <row r="76" spans="1:10" x14ac:dyDescent="0.25">
      <c r="A76" s="29"/>
      <c r="B76" s="26"/>
      <c r="C76" s="21"/>
      <c r="D76" s="22"/>
      <c r="E76" s="23"/>
      <c r="F76" s="27"/>
    </row>
    <row r="77" spans="1:10" x14ac:dyDescent="0.25">
      <c r="A77" s="14"/>
      <c r="B77" s="44" t="s">
        <v>52</v>
      </c>
      <c r="C77" s="21"/>
      <c r="D77" s="22"/>
      <c r="E77" s="45"/>
      <c r="F77" s="46"/>
    </row>
    <row r="78" spans="1:10" x14ac:dyDescent="0.25">
      <c r="A78" s="29"/>
      <c r="B78" s="26"/>
      <c r="C78" s="21"/>
      <c r="D78" s="22"/>
      <c r="E78" s="23"/>
      <c r="F78" s="27"/>
    </row>
    <row r="79" spans="1:10" ht="31.5" x14ac:dyDescent="0.25">
      <c r="A79" s="29">
        <f>A75+0.01</f>
        <v>1.2000000000000002</v>
      </c>
      <c r="B79" s="26" t="s">
        <v>21</v>
      </c>
      <c r="C79" s="21" t="s">
        <v>15</v>
      </c>
      <c r="D79" s="28">
        <v>2</v>
      </c>
      <c r="E79" s="23"/>
      <c r="F79" s="27">
        <f>D79*E79</f>
        <v>0</v>
      </c>
    </row>
    <row r="80" spans="1:10" x14ac:dyDescent="0.25">
      <c r="A80" s="14"/>
      <c r="B80" s="30"/>
      <c r="C80" s="54"/>
      <c r="D80" s="55"/>
      <c r="E80" s="23"/>
      <c r="F80" s="27"/>
    </row>
    <row r="81" spans="1:6" s="61" customFormat="1" x14ac:dyDescent="0.25">
      <c r="A81" s="20">
        <v>2</v>
      </c>
      <c r="B81" s="56" t="s">
        <v>79</v>
      </c>
      <c r="C81" s="57"/>
      <c r="D81" s="58"/>
      <c r="E81" s="59"/>
      <c r="F81" s="60"/>
    </row>
    <row r="82" spans="1:6" x14ac:dyDescent="0.25">
      <c r="A82" s="14"/>
      <c r="B82" s="30"/>
      <c r="C82" s="54"/>
      <c r="D82" s="55"/>
      <c r="E82" s="23"/>
      <c r="F82" s="27"/>
    </row>
    <row r="83" spans="1:6" x14ac:dyDescent="0.25">
      <c r="A83" s="14">
        <v>2.0099999999999998</v>
      </c>
      <c r="B83" s="30" t="s">
        <v>12</v>
      </c>
      <c r="C83" s="54" t="s">
        <v>9</v>
      </c>
      <c r="D83" s="55">
        <v>12.8</v>
      </c>
      <c r="E83" s="23"/>
      <c r="F83" s="27">
        <f t="shared" ref="F83:F151" si="25">D83*E83</f>
        <v>0</v>
      </c>
    </row>
    <row r="84" spans="1:6" x14ac:dyDescent="0.25">
      <c r="A84" s="14"/>
      <c r="B84" s="30"/>
      <c r="C84" s="54"/>
      <c r="D84" s="55"/>
      <c r="E84" s="23"/>
      <c r="F84" s="27"/>
    </row>
    <row r="85" spans="1:6" x14ac:dyDescent="0.25">
      <c r="A85" s="14"/>
      <c r="B85" s="44" t="s">
        <v>53</v>
      </c>
      <c r="C85" s="21"/>
      <c r="D85" s="22"/>
      <c r="E85" s="45"/>
      <c r="F85" s="46"/>
    </row>
    <row r="86" spans="1:6" x14ac:dyDescent="0.25">
      <c r="A86" s="14"/>
      <c r="B86" s="30"/>
      <c r="C86" s="54"/>
      <c r="D86" s="55"/>
      <c r="E86" s="23"/>
      <c r="F86" s="27"/>
    </row>
    <row r="87" spans="1:6" ht="32.25" thickBot="1" x14ac:dyDescent="0.3">
      <c r="A87" s="62">
        <f>A83+0.01</f>
        <v>2.0199999999999996</v>
      </c>
      <c r="B87" s="63" t="s">
        <v>54</v>
      </c>
      <c r="C87" s="64" t="s">
        <v>5</v>
      </c>
      <c r="D87" s="65">
        <v>33</v>
      </c>
      <c r="E87" s="36"/>
      <c r="F87" s="37">
        <f t="shared" si="25"/>
        <v>0</v>
      </c>
    </row>
    <row r="88" spans="1:6" x14ac:dyDescent="0.25">
      <c r="A88" s="38"/>
      <c r="B88" s="66"/>
      <c r="C88" s="67"/>
      <c r="D88" s="68"/>
      <c r="E88" s="42"/>
      <c r="F88" s="43"/>
    </row>
    <row r="89" spans="1:6" x14ac:dyDescent="0.25">
      <c r="A89" s="14"/>
      <c r="B89" s="44" t="s">
        <v>55</v>
      </c>
      <c r="C89" s="21"/>
      <c r="D89" s="22"/>
      <c r="E89" s="45"/>
      <c r="F89" s="46"/>
    </row>
    <row r="90" spans="1:6" x14ac:dyDescent="0.25">
      <c r="A90" s="14"/>
      <c r="B90" s="44"/>
      <c r="C90" s="21"/>
      <c r="D90" s="22"/>
      <c r="E90" s="45"/>
      <c r="F90" s="46"/>
    </row>
    <row r="91" spans="1:6" x14ac:dyDescent="0.25">
      <c r="A91" s="14"/>
      <c r="B91" s="44" t="s">
        <v>57</v>
      </c>
      <c r="C91" s="21"/>
      <c r="D91" s="22"/>
      <c r="E91" s="45"/>
      <c r="F91" s="46"/>
    </row>
    <row r="92" spans="1:6" x14ac:dyDescent="0.25">
      <c r="A92" s="14"/>
      <c r="B92" s="30"/>
      <c r="C92" s="54"/>
      <c r="D92" s="55"/>
      <c r="E92" s="23"/>
      <c r="F92" s="27"/>
    </row>
    <row r="93" spans="1:6" x14ac:dyDescent="0.25">
      <c r="A93" s="14">
        <f>A87+0.01</f>
        <v>2.0299999999999994</v>
      </c>
      <c r="B93" s="30" t="s">
        <v>56</v>
      </c>
      <c r="C93" s="54" t="s">
        <v>9</v>
      </c>
      <c r="D93" s="55">
        <v>16.2</v>
      </c>
      <c r="E93" s="23"/>
      <c r="F93" s="27">
        <f t="shared" si="25"/>
        <v>0</v>
      </c>
    </row>
    <row r="94" spans="1:6" x14ac:dyDescent="0.25">
      <c r="A94" s="29"/>
      <c r="B94" s="26"/>
      <c r="C94" s="21"/>
      <c r="D94" s="22"/>
      <c r="E94" s="23"/>
      <c r="F94" s="27"/>
    </row>
    <row r="95" spans="1:6" x14ac:dyDescent="0.25">
      <c r="A95" s="14"/>
      <c r="B95" s="44" t="s">
        <v>47</v>
      </c>
      <c r="C95" s="21"/>
      <c r="D95" s="22"/>
      <c r="E95" s="45"/>
      <c r="F95" s="46"/>
    </row>
    <row r="96" spans="1:6" x14ac:dyDescent="0.25">
      <c r="A96" s="29"/>
      <c r="B96" s="26"/>
      <c r="C96" s="21"/>
      <c r="D96" s="22"/>
      <c r="E96" s="23"/>
      <c r="F96" s="27"/>
    </row>
    <row r="97" spans="1:6" ht="31.5" x14ac:dyDescent="0.25">
      <c r="A97" s="29">
        <f>A93+0.01</f>
        <v>2.0399999999999991</v>
      </c>
      <c r="B97" s="26" t="s">
        <v>58</v>
      </c>
      <c r="C97" s="21" t="s">
        <v>7</v>
      </c>
      <c r="D97" s="22">
        <v>1.8</v>
      </c>
      <c r="E97" s="23"/>
      <c r="F97" s="27">
        <f t="shared" ref="F97" si="26">D97*E97</f>
        <v>0</v>
      </c>
    </row>
    <row r="98" spans="1:6" x14ac:dyDescent="0.25">
      <c r="A98" s="29"/>
      <c r="B98" s="26"/>
      <c r="C98" s="21"/>
      <c r="D98" s="22"/>
      <c r="E98" s="23"/>
      <c r="F98" s="27"/>
    </row>
    <row r="99" spans="1:6" x14ac:dyDescent="0.25">
      <c r="A99" s="14"/>
      <c r="B99" s="44" t="s">
        <v>50</v>
      </c>
      <c r="C99" s="21"/>
      <c r="D99" s="22"/>
      <c r="E99" s="45"/>
      <c r="F99" s="46"/>
    </row>
    <row r="100" spans="1:6" x14ac:dyDescent="0.25">
      <c r="A100" s="29"/>
      <c r="B100" s="26"/>
      <c r="C100" s="21"/>
      <c r="D100" s="22"/>
      <c r="E100" s="23"/>
      <c r="F100" s="27"/>
    </row>
    <row r="101" spans="1:6" s="53" customFormat="1" ht="63" x14ac:dyDescent="0.25">
      <c r="A101" s="47"/>
      <c r="B101" s="48" t="s">
        <v>49</v>
      </c>
      <c r="C101" s="49"/>
      <c r="D101" s="50"/>
      <c r="E101" s="51"/>
      <c r="F101" s="52"/>
    </row>
    <row r="102" spans="1:6" x14ac:dyDescent="0.25">
      <c r="A102" s="29"/>
      <c r="B102" s="26"/>
      <c r="C102" s="21"/>
      <c r="D102" s="22"/>
      <c r="E102" s="23"/>
      <c r="F102" s="27"/>
    </row>
    <row r="103" spans="1:6" x14ac:dyDescent="0.25">
      <c r="A103" s="29">
        <f>A97+0.01</f>
        <v>2.0499999999999989</v>
      </c>
      <c r="B103" s="26" t="s">
        <v>51</v>
      </c>
      <c r="C103" s="21" t="s">
        <v>23</v>
      </c>
      <c r="D103" s="22">
        <v>24</v>
      </c>
      <c r="E103" s="23"/>
      <c r="F103" s="27">
        <f t="shared" ref="F103" si="27">D103*E103</f>
        <v>0</v>
      </c>
    </row>
    <row r="104" spans="1:6" x14ac:dyDescent="0.25">
      <c r="A104" s="29"/>
      <c r="B104" s="26"/>
      <c r="C104" s="21"/>
      <c r="D104" s="22"/>
      <c r="E104" s="23"/>
      <c r="F104" s="27"/>
    </row>
    <row r="105" spans="1:6" x14ac:dyDescent="0.25">
      <c r="A105" s="29">
        <f>A103+0.01</f>
        <v>2.0599999999999987</v>
      </c>
      <c r="B105" s="26" t="s">
        <v>59</v>
      </c>
      <c r="C105" s="21" t="s">
        <v>23</v>
      </c>
      <c r="D105" s="22">
        <v>15</v>
      </c>
      <c r="E105" s="23"/>
      <c r="F105" s="27">
        <f t="shared" ref="F105" si="28">D105*E105</f>
        <v>0</v>
      </c>
    </row>
    <row r="106" spans="1:6" x14ac:dyDescent="0.25">
      <c r="A106" s="29"/>
      <c r="B106" s="26"/>
      <c r="C106" s="21"/>
      <c r="D106" s="22"/>
      <c r="E106" s="23"/>
      <c r="F106" s="27"/>
    </row>
    <row r="107" spans="1:6" x14ac:dyDescent="0.25">
      <c r="A107" s="14"/>
      <c r="B107" s="44" t="s">
        <v>60</v>
      </c>
      <c r="C107" s="21"/>
      <c r="D107" s="22"/>
      <c r="E107" s="45"/>
      <c r="F107" s="46"/>
    </row>
    <row r="108" spans="1:6" x14ac:dyDescent="0.25">
      <c r="A108" s="14"/>
      <c r="B108" s="44"/>
      <c r="C108" s="21"/>
      <c r="D108" s="22"/>
      <c r="E108" s="45"/>
      <c r="F108" s="46"/>
    </row>
    <row r="109" spans="1:6" ht="63" x14ac:dyDescent="0.25">
      <c r="A109" s="14"/>
      <c r="B109" s="44" t="s">
        <v>61</v>
      </c>
      <c r="C109" s="21"/>
      <c r="D109" s="22"/>
      <c r="E109" s="45"/>
      <c r="F109" s="46"/>
    </row>
    <row r="110" spans="1:6" x14ac:dyDescent="0.25">
      <c r="A110" s="14"/>
      <c r="B110" s="30"/>
      <c r="C110" s="54"/>
      <c r="D110" s="55"/>
      <c r="E110" s="23"/>
      <c r="F110" s="27"/>
    </row>
    <row r="111" spans="1:6" x14ac:dyDescent="0.25">
      <c r="A111" s="29">
        <f>A105+0.01</f>
        <v>2.0699999999999985</v>
      </c>
      <c r="B111" s="30" t="s">
        <v>62</v>
      </c>
      <c r="C111" s="54" t="s">
        <v>9</v>
      </c>
      <c r="D111" s="55">
        <v>18.8</v>
      </c>
      <c r="E111" s="23"/>
      <c r="F111" s="27">
        <f t="shared" si="25"/>
        <v>0</v>
      </c>
    </row>
    <row r="112" spans="1:6" x14ac:dyDescent="0.25">
      <c r="A112" s="14"/>
      <c r="B112" s="30"/>
      <c r="C112" s="54"/>
      <c r="D112" s="55"/>
      <c r="E112" s="23"/>
      <c r="F112" s="27"/>
    </row>
    <row r="113" spans="1:6" x14ac:dyDescent="0.25">
      <c r="A113" s="14">
        <f>A111+0.01</f>
        <v>2.0799999999999983</v>
      </c>
      <c r="B113" s="30" t="s">
        <v>63</v>
      </c>
      <c r="C113" s="54" t="s">
        <v>9</v>
      </c>
      <c r="D113" s="55">
        <v>7</v>
      </c>
      <c r="E113" s="23"/>
      <c r="F113" s="27">
        <f>D113*E113</f>
        <v>0</v>
      </c>
    </row>
    <row r="114" spans="1:6" x14ac:dyDescent="0.25">
      <c r="A114" s="14"/>
      <c r="B114" s="30"/>
      <c r="C114" s="54"/>
      <c r="D114" s="55"/>
      <c r="E114" s="23"/>
      <c r="F114" s="27"/>
    </row>
    <row r="115" spans="1:6" x14ac:dyDescent="0.25">
      <c r="A115" s="14">
        <f>A113+0.01</f>
        <v>2.0899999999999981</v>
      </c>
      <c r="B115" s="30" t="s">
        <v>66</v>
      </c>
      <c r="C115" s="54" t="s">
        <v>26</v>
      </c>
      <c r="D115" s="55">
        <v>10</v>
      </c>
      <c r="E115" s="23"/>
      <c r="F115" s="27">
        <f t="shared" si="25"/>
        <v>0</v>
      </c>
    </row>
    <row r="116" spans="1:6" x14ac:dyDescent="0.25">
      <c r="A116" s="14"/>
      <c r="B116" s="30"/>
      <c r="C116" s="54"/>
      <c r="D116" s="55"/>
      <c r="E116" s="23"/>
      <c r="F116" s="27"/>
    </row>
    <row r="117" spans="1:6" x14ac:dyDescent="0.25">
      <c r="A117" s="14"/>
      <c r="B117" s="44" t="s">
        <v>64</v>
      </c>
      <c r="C117" s="21"/>
      <c r="D117" s="22"/>
      <c r="E117" s="45"/>
      <c r="F117" s="46"/>
    </row>
    <row r="118" spans="1:6" x14ac:dyDescent="0.25">
      <c r="A118" s="14"/>
      <c r="B118" s="30"/>
      <c r="C118" s="54"/>
      <c r="D118" s="55"/>
      <c r="E118" s="23"/>
      <c r="F118" s="27"/>
    </row>
    <row r="119" spans="1:6" ht="31.5" x14ac:dyDescent="0.25">
      <c r="A119" s="14">
        <f>A113+0.01</f>
        <v>2.0899999999999981</v>
      </c>
      <c r="B119" s="30" t="s">
        <v>67</v>
      </c>
      <c r="C119" s="54" t="s">
        <v>5</v>
      </c>
      <c r="D119" s="55">
        <v>24.8</v>
      </c>
      <c r="E119" s="23"/>
      <c r="F119" s="27">
        <f>D119*E119</f>
        <v>0</v>
      </c>
    </row>
    <row r="120" spans="1:6" x14ac:dyDescent="0.25">
      <c r="A120" s="14"/>
      <c r="B120" s="30"/>
      <c r="C120" s="54"/>
      <c r="D120" s="55"/>
      <c r="E120" s="23"/>
      <c r="F120" s="27"/>
    </row>
    <row r="121" spans="1:6" x14ac:dyDescent="0.25">
      <c r="A121" s="14"/>
      <c r="B121" s="44" t="s">
        <v>65</v>
      </c>
      <c r="C121" s="21"/>
      <c r="D121" s="22"/>
      <c r="E121" s="45"/>
      <c r="F121" s="46"/>
    </row>
    <row r="122" spans="1:6" x14ac:dyDescent="0.25">
      <c r="A122" s="14"/>
      <c r="B122" s="30"/>
      <c r="C122" s="54"/>
      <c r="D122" s="55"/>
      <c r="E122" s="23"/>
      <c r="F122" s="27"/>
    </row>
    <row r="123" spans="1:6" x14ac:dyDescent="0.25">
      <c r="A123" s="14">
        <f>A119+0.01</f>
        <v>2.0999999999999979</v>
      </c>
      <c r="B123" s="30" t="s">
        <v>68</v>
      </c>
      <c r="C123" s="54" t="s">
        <v>9</v>
      </c>
      <c r="D123" s="55">
        <v>11</v>
      </c>
      <c r="E123" s="23"/>
      <c r="F123" s="27">
        <f>D123*E123</f>
        <v>0</v>
      </c>
    </row>
    <row r="124" spans="1:6" x14ac:dyDescent="0.25">
      <c r="A124" s="14"/>
      <c r="B124" s="44"/>
      <c r="C124" s="21"/>
      <c r="D124" s="22"/>
      <c r="E124" s="45"/>
      <c r="F124" s="46"/>
    </row>
    <row r="125" spans="1:6" x14ac:dyDescent="0.25">
      <c r="A125" s="14"/>
      <c r="B125" s="44" t="s">
        <v>69</v>
      </c>
      <c r="C125" s="21"/>
      <c r="D125" s="22"/>
      <c r="E125" s="45"/>
      <c r="F125" s="46"/>
    </row>
    <row r="126" spans="1:6" x14ac:dyDescent="0.25">
      <c r="A126" s="14"/>
      <c r="B126" s="30"/>
      <c r="C126" s="54"/>
      <c r="D126" s="55"/>
      <c r="E126" s="69"/>
      <c r="F126" s="27"/>
    </row>
    <row r="127" spans="1:6" ht="31.5" x14ac:dyDescent="0.25">
      <c r="A127" s="14">
        <f>A123+0.01</f>
        <v>2.1099999999999977</v>
      </c>
      <c r="B127" s="30" t="s">
        <v>22</v>
      </c>
      <c r="C127" s="54" t="s">
        <v>15</v>
      </c>
      <c r="D127" s="70">
        <v>2</v>
      </c>
      <c r="E127" s="23"/>
      <c r="F127" s="27">
        <f t="shared" ref="F127" si="29">D127*E127</f>
        <v>0</v>
      </c>
    </row>
    <row r="128" spans="1:6" x14ac:dyDescent="0.25">
      <c r="A128" s="14"/>
      <c r="B128" s="30"/>
      <c r="C128" s="54"/>
      <c r="D128" s="55"/>
      <c r="E128" s="69"/>
      <c r="F128" s="27"/>
    </row>
    <row r="129" spans="1:6" x14ac:dyDescent="0.25">
      <c r="A129" s="14"/>
      <c r="B129" s="44" t="s">
        <v>70</v>
      </c>
      <c r="C129" s="21"/>
      <c r="D129" s="22"/>
      <c r="E129" s="45"/>
      <c r="F129" s="46"/>
    </row>
    <row r="130" spans="1:6" x14ac:dyDescent="0.25">
      <c r="A130" s="14"/>
      <c r="B130" s="30"/>
      <c r="C130" s="54"/>
      <c r="D130" s="55"/>
      <c r="E130" s="23"/>
      <c r="F130" s="27"/>
    </row>
    <row r="131" spans="1:6" ht="110.25" x14ac:dyDescent="0.25">
      <c r="A131" s="29">
        <f>A127+0.01</f>
        <v>2.1199999999999974</v>
      </c>
      <c r="B131" s="30" t="s">
        <v>71</v>
      </c>
      <c r="C131" s="54" t="s">
        <v>15</v>
      </c>
      <c r="D131" s="70">
        <v>2</v>
      </c>
      <c r="E131" s="23"/>
      <c r="F131" s="27">
        <f>D131*E131</f>
        <v>0</v>
      </c>
    </row>
    <row r="132" spans="1:6" ht="16.5" thickBot="1" x14ac:dyDescent="0.3">
      <c r="A132" s="14"/>
      <c r="B132" s="30"/>
      <c r="C132" s="54"/>
      <c r="D132" s="55"/>
      <c r="E132" s="23"/>
      <c r="F132" s="27"/>
    </row>
    <row r="133" spans="1:6" x14ac:dyDescent="0.25">
      <c r="A133" s="38"/>
      <c r="B133" s="71" t="s">
        <v>80</v>
      </c>
      <c r="C133" s="40"/>
      <c r="D133" s="41"/>
      <c r="E133" s="72"/>
      <c r="F133" s="73"/>
    </row>
    <row r="134" spans="1:6" x14ac:dyDescent="0.25">
      <c r="A134" s="14"/>
      <c r="B134" s="44"/>
      <c r="C134" s="21"/>
      <c r="D134" s="22"/>
      <c r="E134" s="45"/>
      <c r="F134" s="46"/>
    </row>
    <row r="135" spans="1:6" ht="31.5" x14ac:dyDescent="0.25">
      <c r="A135" s="14">
        <f>3.01</f>
        <v>3.01</v>
      </c>
      <c r="B135" s="30" t="s">
        <v>72</v>
      </c>
      <c r="C135" s="54" t="s">
        <v>5</v>
      </c>
      <c r="D135" s="55">
        <v>28</v>
      </c>
      <c r="E135" s="69"/>
      <c r="F135" s="27">
        <f t="shared" si="25"/>
        <v>0</v>
      </c>
    </row>
    <row r="136" spans="1:6" x14ac:dyDescent="0.25">
      <c r="A136" s="14"/>
      <c r="B136" s="30"/>
      <c r="C136" s="54"/>
      <c r="D136" s="55"/>
      <c r="E136" s="23"/>
      <c r="F136" s="27"/>
    </row>
    <row r="137" spans="1:6" x14ac:dyDescent="0.25">
      <c r="A137" s="14">
        <f t="shared" ref="A137:A139" si="30">A135+0.01</f>
        <v>3.0199999999999996</v>
      </c>
      <c r="B137" s="30" t="s">
        <v>13</v>
      </c>
      <c r="C137" s="54" t="s">
        <v>9</v>
      </c>
      <c r="D137" s="55">
        <v>2.65</v>
      </c>
      <c r="E137" s="23"/>
      <c r="F137" s="27">
        <f t="shared" si="25"/>
        <v>0</v>
      </c>
    </row>
    <row r="138" spans="1:6" x14ac:dyDescent="0.25">
      <c r="A138" s="14"/>
      <c r="B138" s="30"/>
      <c r="C138" s="54"/>
      <c r="D138" s="55"/>
      <c r="E138" s="23"/>
      <c r="F138" s="27"/>
    </row>
    <row r="139" spans="1:6" ht="31.5" x14ac:dyDescent="0.25">
      <c r="A139" s="14">
        <f t="shared" si="30"/>
        <v>3.0299999999999994</v>
      </c>
      <c r="B139" s="30" t="s">
        <v>14</v>
      </c>
      <c r="C139" s="54" t="s">
        <v>5</v>
      </c>
      <c r="D139" s="55">
        <v>34</v>
      </c>
      <c r="E139" s="23"/>
      <c r="F139" s="27">
        <f t="shared" si="25"/>
        <v>0</v>
      </c>
    </row>
    <row r="140" spans="1:6" x14ac:dyDescent="0.25">
      <c r="A140" s="14"/>
      <c r="B140" s="30"/>
      <c r="C140" s="54"/>
      <c r="D140" s="74"/>
      <c r="E140" s="23"/>
      <c r="F140" s="27"/>
    </row>
    <row r="141" spans="1:6" x14ac:dyDescent="0.25">
      <c r="A141" s="14"/>
      <c r="B141" s="56" t="s">
        <v>16</v>
      </c>
      <c r="C141" s="54"/>
      <c r="D141" s="55"/>
      <c r="E141" s="23"/>
      <c r="F141" s="27"/>
    </row>
    <row r="142" spans="1:6" ht="9" customHeight="1" x14ac:dyDescent="0.25">
      <c r="A142" s="14"/>
      <c r="B142" s="56"/>
      <c r="C142" s="54"/>
      <c r="D142" s="55"/>
      <c r="E142" s="23"/>
      <c r="F142" s="27"/>
    </row>
    <row r="143" spans="1:6" ht="31.5" x14ac:dyDescent="0.25">
      <c r="A143" s="14">
        <f>A139+0.01</f>
        <v>3.0399999999999991</v>
      </c>
      <c r="B143" s="30" t="s">
        <v>17</v>
      </c>
      <c r="C143" s="54" t="s">
        <v>5</v>
      </c>
      <c r="D143" s="55">
        <v>20</v>
      </c>
      <c r="E143" s="23"/>
      <c r="F143" s="27">
        <f t="shared" si="25"/>
        <v>0</v>
      </c>
    </row>
    <row r="144" spans="1:6" x14ac:dyDescent="0.25">
      <c r="A144" s="14"/>
      <c r="B144" s="30"/>
      <c r="C144" s="54"/>
      <c r="D144" s="55"/>
      <c r="E144" s="23"/>
      <c r="F144" s="27"/>
    </row>
    <row r="145" spans="1:6" ht="31.5" x14ac:dyDescent="0.25">
      <c r="A145" s="14">
        <f t="shared" ref="A145:A147" si="31">A143+0.01</f>
        <v>3.0499999999999989</v>
      </c>
      <c r="B145" s="30" t="s">
        <v>18</v>
      </c>
      <c r="C145" s="54" t="s">
        <v>5</v>
      </c>
      <c r="D145" s="55">
        <f>D143</f>
        <v>20</v>
      </c>
      <c r="E145" s="23"/>
      <c r="F145" s="27">
        <f t="shared" si="25"/>
        <v>0</v>
      </c>
    </row>
    <row r="146" spans="1:6" x14ac:dyDescent="0.25">
      <c r="A146" s="14"/>
      <c r="B146" s="30"/>
      <c r="C146" s="54"/>
      <c r="D146" s="55"/>
      <c r="E146" s="23"/>
      <c r="F146" s="27"/>
    </row>
    <row r="147" spans="1:6" x14ac:dyDescent="0.25">
      <c r="A147" s="14">
        <f t="shared" si="31"/>
        <v>3.0599999999999987</v>
      </c>
      <c r="B147" s="30" t="s">
        <v>19</v>
      </c>
      <c r="C147" s="54" t="s">
        <v>9</v>
      </c>
      <c r="D147" s="74">
        <f>D123</f>
        <v>11</v>
      </c>
      <c r="E147" s="23"/>
      <c r="F147" s="27">
        <f t="shared" si="25"/>
        <v>0</v>
      </c>
    </row>
    <row r="148" spans="1:6" ht="9.9499999999999993" customHeight="1" x14ac:dyDescent="0.25">
      <c r="A148" s="14"/>
      <c r="B148" s="30"/>
      <c r="C148" s="54"/>
      <c r="D148" s="74"/>
      <c r="E148" s="23"/>
      <c r="F148" s="27"/>
    </row>
    <row r="149" spans="1:6" x14ac:dyDescent="0.25">
      <c r="A149" s="14">
        <f>A147+0.01</f>
        <v>3.0699999999999985</v>
      </c>
      <c r="B149" s="30" t="s">
        <v>73</v>
      </c>
      <c r="C149" s="21" t="s">
        <v>3</v>
      </c>
      <c r="D149" s="28">
        <v>1</v>
      </c>
      <c r="E149" s="23"/>
      <c r="F149" s="27">
        <f t="shared" si="25"/>
        <v>0</v>
      </c>
    </row>
    <row r="150" spans="1:6" x14ac:dyDescent="0.25">
      <c r="A150" s="14"/>
      <c r="B150" s="30"/>
      <c r="C150" s="21"/>
      <c r="D150" s="28"/>
      <c r="E150" s="23"/>
      <c r="F150" s="27"/>
    </row>
    <row r="151" spans="1:6" x14ac:dyDescent="0.25">
      <c r="A151" s="14">
        <f t="shared" ref="A151" si="32">A149+0.01</f>
        <v>3.0799999999999983</v>
      </c>
      <c r="B151" s="30" t="s">
        <v>20</v>
      </c>
      <c r="C151" s="21" t="s">
        <v>3</v>
      </c>
      <c r="D151" s="28">
        <v>1</v>
      </c>
      <c r="E151" s="23"/>
      <c r="F151" s="27">
        <f t="shared" si="25"/>
        <v>0</v>
      </c>
    </row>
    <row r="152" spans="1:6" x14ac:dyDescent="0.25">
      <c r="A152" s="14"/>
      <c r="B152" s="30"/>
      <c r="C152" s="21"/>
      <c r="D152" s="22"/>
      <c r="E152" s="23"/>
      <c r="F152" s="27"/>
    </row>
    <row r="153" spans="1:6" x14ac:dyDescent="0.25">
      <c r="A153" s="75">
        <v>4</v>
      </c>
      <c r="B153" s="15" t="s">
        <v>25</v>
      </c>
      <c r="C153" s="76"/>
      <c r="D153" s="77"/>
      <c r="E153" s="23"/>
      <c r="F153" s="24"/>
    </row>
    <row r="154" spans="1:6" x14ac:dyDescent="0.25">
      <c r="A154" s="29"/>
      <c r="B154" s="15"/>
      <c r="C154" s="76"/>
      <c r="D154" s="77"/>
      <c r="E154" s="23"/>
      <c r="F154" s="24"/>
    </row>
    <row r="155" spans="1:6" ht="31.5" x14ac:dyDescent="0.25">
      <c r="A155" s="14">
        <v>4.01</v>
      </c>
      <c r="B155" s="78" t="s">
        <v>74</v>
      </c>
      <c r="C155" s="79" t="s">
        <v>7</v>
      </c>
      <c r="D155" s="80">
        <v>1.8</v>
      </c>
      <c r="E155" s="23"/>
      <c r="F155" s="46">
        <f t="shared" ref="F155:F163" si="33">D155*E155</f>
        <v>0</v>
      </c>
    </row>
    <row r="156" spans="1:6" x14ac:dyDescent="0.25">
      <c r="A156" s="14"/>
      <c r="B156" s="78"/>
      <c r="C156" s="79"/>
      <c r="D156" s="80"/>
      <c r="E156" s="23"/>
      <c r="F156" s="46"/>
    </row>
    <row r="157" spans="1:6" x14ac:dyDescent="0.25">
      <c r="A157" s="14">
        <f t="shared" ref="A157:A163" si="34">A155+0.01</f>
        <v>4.0199999999999996</v>
      </c>
      <c r="B157" s="78" t="s">
        <v>11</v>
      </c>
      <c r="C157" s="79" t="s">
        <v>5</v>
      </c>
      <c r="D157" s="80">
        <v>4.5</v>
      </c>
      <c r="E157" s="23"/>
      <c r="F157" s="46">
        <f t="shared" si="33"/>
        <v>0</v>
      </c>
    </row>
    <row r="158" spans="1:6" x14ac:dyDescent="0.25">
      <c r="A158" s="14"/>
      <c r="B158" s="78"/>
      <c r="C158" s="79"/>
      <c r="D158" s="80"/>
      <c r="E158" s="23"/>
      <c r="F158" s="46"/>
    </row>
    <row r="159" spans="1:6" x14ac:dyDescent="0.25">
      <c r="A159" s="14">
        <f t="shared" si="34"/>
        <v>4.0299999999999994</v>
      </c>
      <c r="B159" s="26" t="s">
        <v>51</v>
      </c>
      <c r="C159" s="21" t="s">
        <v>23</v>
      </c>
      <c r="D159" s="22">
        <v>20</v>
      </c>
      <c r="E159" s="23"/>
      <c r="F159" s="27">
        <f t="shared" ref="F159" si="35">D159*E159</f>
        <v>0</v>
      </c>
    </row>
    <row r="160" spans="1:6" ht="11.1" customHeight="1" x14ac:dyDescent="0.25">
      <c r="A160" s="14"/>
      <c r="B160" s="78"/>
      <c r="C160" s="79"/>
      <c r="D160" s="80"/>
      <c r="E160" s="23"/>
      <c r="F160" s="46"/>
    </row>
    <row r="161" spans="1:7" ht="31.5" x14ac:dyDescent="0.25">
      <c r="A161" s="14">
        <f t="shared" si="34"/>
        <v>4.0399999999999991</v>
      </c>
      <c r="B161" s="78" t="s">
        <v>75</v>
      </c>
      <c r="C161" s="79" t="s">
        <v>7</v>
      </c>
      <c r="D161" s="80">
        <v>0.5</v>
      </c>
      <c r="E161" s="23"/>
      <c r="F161" s="46">
        <f t="shared" si="33"/>
        <v>0</v>
      </c>
    </row>
    <row r="162" spans="1:7" ht="12.95" customHeight="1" x14ac:dyDescent="0.25">
      <c r="A162" s="14"/>
      <c r="B162" s="78"/>
      <c r="C162" s="79"/>
      <c r="D162" s="80"/>
      <c r="E162" s="23"/>
      <c r="F162" s="46"/>
    </row>
    <row r="163" spans="1:7" ht="47.25" x14ac:dyDescent="0.25">
      <c r="A163" s="14">
        <f t="shared" si="34"/>
        <v>4.0499999999999989</v>
      </c>
      <c r="B163" s="78" t="s">
        <v>81</v>
      </c>
      <c r="C163" s="79" t="s">
        <v>3</v>
      </c>
      <c r="D163" s="80">
        <v>1</v>
      </c>
      <c r="E163" s="23"/>
      <c r="F163" s="46">
        <f t="shared" si="33"/>
        <v>0</v>
      </c>
    </row>
    <row r="164" spans="1:7" ht="9.6" customHeight="1" x14ac:dyDescent="0.25">
      <c r="A164" s="81"/>
      <c r="B164" s="82"/>
      <c r="C164" s="82"/>
      <c r="D164" s="83"/>
      <c r="E164" s="23"/>
      <c r="F164" s="24"/>
    </row>
    <row r="165" spans="1:7" s="2" customFormat="1" ht="32.25" thickBot="1" x14ac:dyDescent="0.3">
      <c r="A165" s="3"/>
      <c r="B165" s="4" t="s">
        <v>84</v>
      </c>
      <c r="C165" s="5"/>
      <c r="D165" s="6"/>
      <c r="E165" s="7"/>
      <c r="F165" s="8">
        <f>SUM(F4:F164)</f>
        <v>0</v>
      </c>
      <c r="G165" s="1"/>
    </row>
  </sheetData>
  <mergeCells count="1">
    <mergeCell ref="A1:F1"/>
  </mergeCells>
  <conditionalFormatting sqref="G100:J101">
    <cfRule type="iconSet" priority="1">
      <iconSet iconSet="3Arrows">
        <cfvo type="percent" val="0"/>
        <cfvo type="percent" val="33"/>
        <cfvo type="percent" val="67"/>
      </iconSet>
    </cfRule>
  </conditionalFormatting>
  <pageMargins left="0.7" right="0.7" top="0.75" bottom="0.75" header="0.3" footer="0.3"/>
  <pageSetup scale="65" orientation="portrait" r:id="rId1"/>
  <rowBreaks count="3" manualBreakCount="3">
    <brk id="46" max="5" man="1"/>
    <brk id="97" max="5" man="1"/>
    <brk id="146" max="5"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BOQ-TEACHER'S LATRINE</vt:lpstr>
      <vt:lpstr>'BOQ-TEACHER''S LATRINE'!Print_Area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Kosgei</dc:creator>
  <cp:lastModifiedBy>Rachael Muthoni</cp:lastModifiedBy>
  <cp:lastPrinted>2024-04-14T16:31:53Z</cp:lastPrinted>
  <dcterms:created xsi:type="dcterms:W3CDTF">2019-02-25T14:30:20Z</dcterms:created>
  <dcterms:modified xsi:type="dcterms:W3CDTF">2024-10-01T08:19:56Z</dcterms:modified>
</cp:coreProperties>
</file>