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WATER ACCESS FINAL\HOST SCHOOLS - LOT 5-AIC Lokichoggio Girls-AIC Lokichoggio Mixed\"/>
    </mc:Choice>
  </mc:AlternateContent>
  <xr:revisionPtr revIDLastSave="0" documentId="13_ncr:1_{B41CAF2E-D384-4D69-8A98-76CE6DEB65BC}" xr6:coauthVersionLast="47" xr6:coauthVersionMax="47" xr10:uidLastSave="{00000000-0000-0000-0000-000000000000}"/>
  <bookViews>
    <workbookView xWindow="-120" yWindow="-120" windowWidth="20730" windowHeight="11040" xr2:uid="{00000000-000D-0000-FFFF-FFFF00000000}"/>
  </bookViews>
  <sheets>
    <sheet name="LOT 5 SCHOOLS" sheetId="4" r:id="rId1"/>
  </sheets>
  <definedNames>
    <definedName name="_xlnm.Print_Area" localSheetId="0">'LOT 5 SCHOOLS'!$A$1:$F$1029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6" i="4" l="1"/>
  <c r="B134" i="4"/>
  <c r="B132" i="4"/>
  <c r="A132" i="4"/>
  <c r="A134" i="4" s="1"/>
  <c r="A136" i="4" s="1"/>
  <c r="A105" i="4"/>
  <c r="A107" i="4" s="1"/>
  <c r="A109" i="4" s="1"/>
  <c r="A112" i="4" s="1"/>
  <c r="A114" i="4" s="1"/>
  <c r="A116" i="4" s="1"/>
  <c r="A118" i="4" s="1"/>
  <c r="A120" i="4" s="1"/>
  <c r="A122" i="4" s="1"/>
  <c r="A124" i="4" s="1"/>
  <c r="A126" i="4" s="1"/>
  <c r="A103" i="4"/>
  <c r="D74" i="4"/>
  <c r="A70" i="4"/>
  <c r="A72" i="4" s="1"/>
  <c r="A74" i="4" s="1"/>
  <c r="A76" i="4" s="1"/>
  <c r="A84" i="4" s="1"/>
  <c r="A88" i="4" s="1"/>
  <c r="A90" i="4" s="1"/>
  <c r="A92" i="4" s="1"/>
  <c r="A94" i="4" s="1"/>
  <c r="A96" i="4" s="1"/>
  <c r="F65" i="4"/>
  <c r="A63" i="4"/>
  <c r="B48" i="4" l="1"/>
  <c r="B46" i="4"/>
  <c r="A46" i="4"/>
  <c r="A48" i="4" s="1"/>
  <c r="A15" i="4"/>
  <c r="A17" i="4" s="1"/>
  <c r="A19" i="4" s="1"/>
  <c r="A21" i="4" s="1"/>
  <c r="A25" i="4" s="1"/>
  <c r="A27" i="4" s="1"/>
  <c r="A29" i="4" s="1"/>
  <c r="A31" i="4" s="1"/>
  <c r="A33" i="4" s="1"/>
  <c r="A35" i="4" s="1"/>
  <c r="A37" i="4" s="1"/>
  <c r="A39" i="4" s="1"/>
  <c r="A9" i="4"/>
  <c r="F11" i="4" l="1"/>
</calcChain>
</file>

<file path=xl/sharedStrings.xml><?xml version="1.0" encoding="utf-8"?>
<sst xmlns="http://schemas.openxmlformats.org/spreadsheetml/2006/main" count="116" uniqueCount="62">
  <si>
    <t>Unit</t>
  </si>
  <si>
    <t>Rate          (KSH)</t>
  </si>
  <si>
    <t>LS</t>
  </si>
  <si>
    <t>No</t>
  </si>
  <si>
    <t>TOTAL</t>
  </si>
  <si>
    <t>DESCRIPTION</t>
  </si>
  <si>
    <t>ITEM</t>
  </si>
  <si>
    <t>Qty</t>
  </si>
  <si>
    <t>NO</t>
  </si>
  <si>
    <t>SM</t>
  </si>
  <si>
    <t>CUM</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</si>
  <si>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</si>
  <si>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</si>
  <si>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</si>
  <si>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</si>
  <si>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</si>
  <si>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 xml:space="preserve">Supply and lay 40mm HDPE pipe PN12.5 </t>
  </si>
  <si>
    <t>Supply and fix 4" dia gully trap</t>
  </si>
  <si>
    <t>Supply and fix 4" dia waste pipe</t>
  </si>
  <si>
    <t>M</t>
  </si>
  <si>
    <t>Supply and fix 4" dia Swept Bend With Inspection</t>
  </si>
  <si>
    <t>40mm HDPE male Adaptor</t>
  </si>
  <si>
    <t>Add 10% for Contingencies</t>
  </si>
  <si>
    <t>Preliminary and general items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</si>
  <si>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</si>
  <si>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2 no. standpipes</t>
  </si>
  <si>
    <t>Pipe trench: Excavate for  pipe trench (0.4m x 0.4m x 70m)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</si>
  <si>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</si>
  <si>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Construct 450x450x300mm deep silt trap including supply and installation of manhole cover</t>
  </si>
  <si>
    <t>No.</t>
  </si>
  <si>
    <t>Sub-Total for 2 Stand Pipes</t>
  </si>
  <si>
    <t>GRAND SUMMARY PAGE</t>
  </si>
  <si>
    <t xml:space="preserve"> REHABILITATION AND IMPROVEMENT OF  WATER SUPPLY AT AIC LOKICHOGGIO GIRLS </t>
  </si>
  <si>
    <t>Mobilization of materials and personnel 220km from Lodwar Town to the Schools(Lokichoggio Girls and Lokichoggio Mixed). Rate shall be inclusive of setting up site and temporary stores, demobilization after completion of works</t>
  </si>
  <si>
    <t> REHABILITATION AND IMPROVEMENT OF WATER SUPPLY AT AIC LOKICHOGGIO MIXED PRIMARY SCHOOL</t>
  </si>
  <si>
    <t>Rehabilitation of 45CM Masonry Tank</t>
  </si>
  <si>
    <t>Cleaning of the tank to remove debris and deposited sediments)</t>
  </si>
  <si>
    <t>Hacking and Plastering of internal surface( ratio 1:3)</t>
  </si>
  <si>
    <t>Apply master seal  coat  to the internal surfaces as directed by Engineer (Duraflex or equavalent)</t>
  </si>
  <si>
    <t>Application of rough cast on external surface</t>
  </si>
  <si>
    <t xml:space="preserve">Steel reinforcement </t>
  </si>
  <si>
    <t>Supply and fix bars reinforcement including bending, hooks, tyingwire, cutting spacers and supporting all in position as described
High tensile square twisted bars to B.S. 4461</t>
  </si>
  <si>
    <t>10 mm Diameter</t>
  </si>
  <si>
    <t>Kg</t>
  </si>
  <si>
    <t>200mm Vibrated reinforced concrete (1:2:4/20-20mm aggregate)</t>
  </si>
  <si>
    <t xml:space="preserve">Prepare, place and vibrate reinforced concrete for the beam. Rate to include fixing and striking of formwork. </t>
  </si>
  <si>
    <t>CM</t>
  </si>
  <si>
    <t>Locakable mild steel sheet metal cover for access; 600 x 600 x 20 mm</t>
  </si>
  <si>
    <t>Ventilators, 80mm dia.</t>
  </si>
  <si>
    <t>NO.</t>
  </si>
  <si>
    <t xml:space="preserve">Supply a mobile ladder 4m long made up of GI 40mm dia  pipes class B  with steps made up of 25mm dia GI pipes class B spaced @300mm c/c as directed by Engineer </t>
  </si>
  <si>
    <t>1" dia Gate valve</t>
  </si>
  <si>
    <t>Sub-Total</t>
  </si>
  <si>
    <t>GRAND SUMMARY</t>
  </si>
  <si>
    <t>TOTAL FOR LOKICHOGGIO GIRLS PRIMARY</t>
  </si>
  <si>
    <t>TOTAL FOR LOKICHOGGIO MIXED</t>
  </si>
  <si>
    <t>Amnt                            (Ksh) Inclusive of VAT and Other duties</t>
  </si>
  <si>
    <t>Total-KES- Inclusive of VAT and Other duties</t>
  </si>
  <si>
    <t>GRAND TOTAL -KES- Inclusive of VAT and Other duties</t>
  </si>
  <si>
    <t>GRAND TOTAL KES- Inclusive of VAT and Other duties</t>
  </si>
  <si>
    <t>GRAND TOTAL-KES- Inclusive of VAT and Other duties</t>
  </si>
  <si>
    <t>HOST SCHOOLS - LOT 5-AIC Lokichoggio Girls-AIC Lokichoggio Mixed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</si>
</sst>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 #,##0_-;\-* #,##0_-;_-* &quot;-&quot;??_-;_-@_-"/>
    <numFmt numFmtId="167" formatCode="_(* #,##0_);_(* \(#,##0\);_(* &quot;-&quot;??_);_(@_)"/>
  </numFmts>
  <fonts count="21" x14ac:knownFonts="1">
    <font>
      <sz val="10"/>
      <color rgb="FF000000"/>
      <name val="Times New Roman"/>
      <charset val="204"/>
    </font>
    <font>
      <sz val="11"/>
      <color theme="1"/>
      <name val="Calibri"/>
      <family val="2"/>
      <scheme val="minor"/>
    </font>
    <font>
      <sz val="10"/>
      <color rgb="FF000000"/>
      <name val="Times New Roman"/>
      <family val="1"/>
    </font>
    <font>
      <sz val="10"/>
      <name val="Arial"/>
      <family val="2"/>
    </font>
    <font>
      <b/>
      <sz val="11"/>
      <color theme="1"/>
      <name val="Century"/>
      <family val="1"/>
    </font>
    <font>
      <sz val="11"/>
      <color rgb="FF000000"/>
      <name val="Century"/>
      <family val="1"/>
    </font>
    <font>
      <sz val="11"/>
      <color theme="1"/>
      <name val="Century"/>
      <family val="1"/>
    </font>
    <font>
      <b/>
      <sz val="11"/>
      <color rgb="FF000000"/>
      <name val="Century"/>
      <family val="1"/>
    </font>
    <font>
      <sz val="11"/>
      <color indexed="8"/>
      <name val="Century"/>
      <family val="1"/>
    </font>
    <font>
      <b/>
      <u/>
      <sz val="11"/>
      <name val="Times New Roman"/>
      <family val="1"/>
    </font>
    <font>
      <b/>
      <sz val="11"/>
      <name val="Times New Roman"/>
      <family val="1"/>
    </font>
    <font>
      <sz val="11"/>
      <color rgb="FF000000"/>
      <name val="Times New Roman"/>
      <family val="1"/>
    </font>
    <font>
      <b/>
      <sz val="11"/>
      <color rgb="FF000000"/>
      <name val="Times New Roman"/>
      <family val="1"/>
    </font>
    <font>
      <sz val="11"/>
      <color indexed="8"/>
      <name val="Times New Roman"/>
      <family val="1"/>
    </font>
    <font>
      <sz val="11"/>
      <name val="Times New Roman"/>
      <family val="1"/>
    </font>
    <font>
      <sz val="11"/>
      <color theme="1"/>
      <name val="Times New Roman"/>
      <family val="1"/>
    </font>
    <font>
      <b/>
      <sz val="11"/>
      <color indexed="8"/>
      <name val="Times New Roman"/>
      <family val="1"/>
    </font>
    <font>
      <b/>
      <sz val="11"/>
      <color theme="1"/>
      <name val="Times New Roman"/>
      <family val="1"/>
    </font>
    <font>
      <u/>
      <sz val="11"/>
      <color theme="1"/>
      <name val="Times New Roman"/>
      <family val="1"/>
    </font>
    <font>
      <b/>
      <u/>
      <sz val="11"/>
      <color theme="1"/>
      <name val="Times New Roman"/>
      <family val="1"/>
    </font>
    <font>
      <i/>
      <sz val="11"/>
      <color theme="1"/>
      <name val="Times New Roman"/>
      <family val="1"/>
    </font>
  </fonts>
  <fills count="6">
    <fill>
      <patternFill patternType="none"/>
    </fill>
    <fill>
      <patternFill patternType="gray125"/>
    </fill>
    <fill>
      <patternFill patternType="solid">
        <fgColor theme="9" tint="0.39997558519241921"/>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0" tint="-0.249977111117893"/>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rgb="FF000000"/>
      </top>
      <bottom/>
      <diagonal/>
    </border>
    <border>
      <left style="medium">
        <color indexed="64"/>
      </left>
      <right/>
      <top/>
      <bottom style="medium">
        <color indexed="64"/>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4" fontId="2" fillId="0" borderId="0" applyFont="0" applyFill="0" applyBorder="0" applyAlignment="0" applyProtection="0"/>
    <xf numFmtId="0" fontId="3" fillId="0" borderId="0"/>
    <xf numFmtId="0" fontId="3" fillId="0" borderId="0"/>
  </cellStyleXfs>
  <cellXfs count="200">
    <xf numFmtId="0" fontId="0" fillId="0" borderId="0" xfId="0" applyAlignment="1">
      <alignment horizontal="left" vertical="top"/>
    </xf>
    <xf numFmtId="0" fontId="6" fillId="0" borderId="0" xfId="0" applyFont="1"/>
    <xf numFmtId="2" fontId="8" fillId="0" borderId="0" xfId="0" applyNumberFormat="1" applyFont="1" applyAlignment="1">
      <alignment horizontal="center" vertical="center" wrapText="1"/>
    </xf>
    <xf numFmtId="0" fontId="4" fillId="0" borderId="0" xfId="0" applyFont="1"/>
    <xf numFmtId="0" fontId="8" fillId="0" borderId="0" xfId="0" applyFont="1" applyAlignment="1">
      <alignment vertical="center" wrapText="1"/>
    </xf>
    <xf numFmtId="43" fontId="8" fillId="4" borderId="0" xfId="0" applyNumberFormat="1" applyFont="1" applyFill="1" applyAlignment="1">
      <alignment vertical="center" wrapText="1"/>
    </xf>
    <xf numFmtId="0" fontId="8" fillId="4" borderId="0" xfId="0" applyFont="1" applyFill="1" applyAlignment="1">
      <alignment vertical="center" wrapText="1"/>
    </xf>
    <xf numFmtId="0" fontId="5"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center" vertical="center"/>
    </xf>
    <xf numFmtId="0" fontId="5" fillId="0" borderId="0" xfId="0" applyFont="1"/>
    <xf numFmtId="0" fontId="5" fillId="3" borderId="0" xfId="0" applyFont="1" applyFill="1" applyAlignment="1">
      <alignment horizontal="left" vertical="center"/>
    </xf>
    <xf numFmtId="0" fontId="5" fillId="5" borderId="0" xfId="0" applyFont="1" applyFill="1" applyAlignment="1">
      <alignment horizontal="left" vertical="center"/>
    </xf>
    <xf numFmtId="0" fontId="5" fillId="2" borderId="0" xfId="0" applyFont="1" applyFill="1" applyAlignment="1">
      <alignment horizontal="left" vertical="center"/>
    </xf>
    <xf numFmtId="0" fontId="10" fillId="0" borderId="3" xfId="0" applyFont="1" applyBorder="1" applyAlignment="1">
      <alignment horizontal="right" vertical="center" wrapText="1"/>
    </xf>
    <xf numFmtId="0" fontId="10" fillId="0" borderId="1" xfId="0" applyFont="1" applyBorder="1" applyAlignment="1">
      <alignment horizontal="center" vertical="center" wrapText="1"/>
    </xf>
    <xf numFmtId="43" fontId="10" fillId="0" borderId="1" xfId="1" applyFont="1" applyBorder="1" applyAlignment="1">
      <alignment horizontal="center" vertical="center" wrapText="1"/>
    </xf>
    <xf numFmtId="0" fontId="10" fillId="0" borderId="15" xfId="0" applyFont="1" applyBorder="1" applyAlignment="1">
      <alignment horizontal="center" vertical="center" wrapText="1"/>
    </xf>
    <xf numFmtId="0" fontId="11" fillId="0" borderId="16" xfId="0" applyFont="1" applyBorder="1" applyAlignment="1">
      <alignment horizontal="right" vertical="center" wrapText="1"/>
    </xf>
    <xf numFmtId="0" fontId="10" fillId="0" borderId="2" xfId="0" applyFont="1" applyBorder="1" applyAlignment="1">
      <alignment vertical="center" wrapText="1"/>
    </xf>
    <xf numFmtId="0" fontId="10" fillId="0" borderId="2" xfId="0" applyFont="1" applyBorder="1" applyAlignment="1">
      <alignment horizontal="center" vertical="center" wrapText="1"/>
    </xf>
    <xf numFmtId="43" fontId="10" fillId="0" borderId="2" xfId="1" applyFont="1" applyBorder="1" applyAlignment="1">
      <alignment vertical="center" wrapText="1"/>
    </xf>
    <xf numFmtId="4" fontId="12" fillId="0" borderId="17" xfId="0" applyNumberFormat="1" applyFont="1" applyBorder="1" applyAlignment="1">
      <alignment horizontal="right" vertical="center" shrinkToFit="1"/>
    </xf>
    <xf numFmtId="0" fontId="12" fillId="0" borderId="9" xfId="0" applyFont="1" applyBorder="1" applyAlignment="1">
      <alignment horizontal="right" vertical="center"/>
    </xf>
    <xf numFmtId="0" fontId="12" fillId="0" borderId="8" xfId="0" applyFont="1" applyBorder="1" applyAlignment="1">
      <alignment vertical="center" wrapText="1"/>
    </xf>
    <xf numFmtId="0" fontId="11" fillId="0" borderId="8" xfId="0" applyFont="1" applyBorder="1" applyAlignment="1">
      <alignment horizontal="center" vertical="center"/>
    </xf>
    <xf numFmtId="2" fontId="11" fillId="0" borderId="8" xfId="0" applyNumberFormat="1" applyFont="1" applyBorder="1" applyAlignment="1">
      <alignment vertical="center"/>
    </xf>
    <xf numFmtId="43" fontId="13" fillId="0" borderId="8" xfId="1" applyFont="1" applyBorder="1" applyAlignment="1">
      <alignment vertical="center" wrapText="1"/>
    </xf>
    <xf numFmtId="0" fontId="13" fillId="0" borderId="10" xfId="0" applyFont="1" applyBorder="1" applyAlignment="1">
      <alignment vertical="center" wrapText="1"/>
    </xf>
    <xf numFmtId="2" fontId="11" fillId="0" borderId="3" xfId="0" applyNumberFormat="1" applyFont="1" applyBorder="1" applyAlignment="1">
      <alignment horizontal="right" vertical="center" shrinkToFi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43" fontId="11" fillId="0" borderId="1" xfId="1" applyFont="1" applyBorder="1" applyAlignment="1">
      <alignment horizontal="left" vertical="center" wrapText="1"/>
    </xf>
    <xf numFmtId="0" fontId="11" fillId="0" borderId="15" xfId="0" applyFont="1" applyBorder="1" applyAlignment="1">
      <alignment horizontal="left" vertical="center" wrapText="1"/>
    </xf>
    <xf numFmtId="43" fontId="11" fillId="0" borderId="15" xfId="1" applyFont="1" applyBorder="1" applyAlignment="1">
      <alignment horizontal="left" vertical="center" wrapText="1"/>
    </xf>
    <xf numFmtId="0" fontId="11" fillId="4" borderId="11" xfId="0" applyFont="1" applyFill="1" applyBorder="1" applyAlignment="1">
      <alignment horizontal="right" vertical="center"/>
    </xf>
    <xf numFmtId="0" fontId="12" fillId="4" borderId="12" xfId="0" applyFont="1" applyFill="1" applyBorder="1" applyAlignment="1">
      <alignment horizontal="left" vertical="center" wrapText="1"/>
    </xf>
    <xf numFmtId="43" fontId="12" fillId="4" borderId="12" xfId="1" applyFont="1" applyFill="1" applyBorder="1" applyAlignment="1">
      <alignment horizontal="right" vertical="center"/>
    </xf>
    <xf numFmtId="2" fontId="15" fillId="4" borderId="12" xfId="0" applyNumberFormat="1" applyFont="1" applyFill="1" applyBorder="1" applyAlignment="1">
      <alignment vertical="center"/>
    </xf>
    <xf numFmtId="43" fontId="13" fillId="4" borderId="12" xfId="1" applyFont="1" applyFill="1" applyBorder="1" applyAlignment="1">
      <alignment vertical="center" wrapText="1"/>
    </xf>
    <xf numFmtId="164" fontId="16" fillId="4" borderId="13" xfId="0" applyNumberFormat="1" applyFont="1" applyFill="1" applyBorder="1" applyAlignment="1">
      <alignment vertical="center" wrapText="1"/>
    </xf>
    <xf numFmtId="1" fontId="12" fillId="0" borderId="3" xfId="0" applyNumberFormat="1" applyFont="1" applyBorder="1" applyAlignment="1">
      <alignment horizontal="right" vertical="center" shrinkToFi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17" fillId="0" borderId="16" xfId="0" applyFont="1" applyBorder="1" applyAlignment="1">
      <alignment horizontal="right" vertical="center"/>
    </xf>
    <xf numFmtId="0" fontId="18" fillId="0" borderId="2" xfId="0" applyFont="1" applyBorder="1" applyAlignment="1">
      <alignment vertical="top"/>
    </xf>
    <xf numFmtId="0" fontId="15" fillId="0" borderId="2" xfId="0" applyFont="1" applyBorder="1" applyAlignment="1">
      <alignment horizontal="center" vertical="center"/>
    </xf>
    <xf numFmtId="166" fontId="15" fillId="0" borderId="2" xfId="1" applyNumberFormat="1" applyFont="1" applyBorder="1" applyAlignment="1">
      <alignment horizontal="center" vertical="center"/>
    </xf>
    <xf numFmtId="43" fontId="15" fillId="0" borderId="2" xfId="1" applyFont="1" applyBorder="1" applyAlignment="1">
      <alignment horizontal="center" vertical="center"/>
    </xf>
    <xf numFmtId="166" fontId="15" fillId="0" borderId="17" xfId="1" applyNumberFormat="1" applyFont="1" applyBorder="1" applyAlignment="1">
      <alignment horizontal="center" vertical="center"/>
    </xf>
    <xf numFmtId="2" fontId="13" fillId="0" borderId="21" xfId="0" applyNumberFormat="1" applyFont="1" applyBorder="1" applyAlignment="1">
      <alignment horizontal="right" vertical="center" wrapText="1"/>
    </xf>
    <xf numFmtId="0" fontId="14" fillId="0" borderId="1" xfId="0" applyFont="1" applyBorder="1" applyAlignment="1">
      <alignment horizontal="center" vertical="center" wrapText="1"/>
    </xf>
    <xf numFmtId="1" fontId="11" fillId="0" borderId="1" xfId="0" applyNumberFormat="1" applyFont="1" applyBorder="1" applyAlignment="1">
      <alignment horizontal="left" vertical="center" indent="2" shrinkToFit="1"/>
    </xf>
    <xf numFmtId="43" fontId="11" fillId="0" borderId="1" xfId="1" applyFont="1" applyBorder="1" applyAlignment="1">
      <alignment horizontal="right" vertical="center" shrinkToFit="1"/>
    </xf>
    <xf numFmtId="4" fontId="11" fillId="0" borderId="15" xfId="0" applyNumberFormat="1" applyFont="1" applyBorder="1" applyAlignment="1">
      <alignment horizontal="right" vertical="center" shrinkToFit="1"/>
    </xf>
    <xf numFmtId="0" fontId="15" fillId="0" borderId="2" xfId="0" applyFont="1" applyBorder="1" applyAlignment="1">
      <alignment vertical="top"/>
    </xf>
    <xf numFmtId="1" fontId="11" fillId="0" borderId="1" xfId="0" applyNumberFormat="1" applyFont="1" applyBorder="1" applyAlignment="1">
      <alignment horizontal="center" vertical="center" shrinkToFit="1"/>
    </xf>
    <xf numFmtId="165" fontId="11" fillId="0" borderId="3" xfId="0" applyNumberFormat="1" applyFont="1" applyBorder="1" applyAlignment="1">
      <alignment horizontal="right" vertical="center" shrinkToFit="1"/>
    </xf>
    <xf numFmtId="0" fontId="19" fillId="0" borderId="2" xfId="0" applyFont="1" applyBorder="1" applyAlignment="1">
      <alignment vertical="top"/>
    </xf>
    <xf numFmtId="0" fontId="17" fillId="0" borderId="2" xfId="0" applyFont="1" applyBorder="1" applyAlignment="1">
      <alignment horizontal="center" vertical="center"/>
    </xf>
    <xf numFmtId="166" fontId="17" fillId="0" borderId="2" xfId="1" applyNumberFormat="1" applyFont="1" applyBorder="1" applyAlignment="1">
      <alignment horizontal="center" vertical="center"/>
    </xf>
    <xf numFmtId="43" fontId="17" fillId="0" borderId="2" xfId="1" applyFont="1" applyBorder="1" applyAlignment="1">
      <alignment horizontal="center" vertical="center"/>
    </xf>
    <xf numFmtId="166" fontId="10" fillId="0" borderId="17" xfId="1" applyNumberFormat="1" applyFont="1" applyBorder="1" applyAlignment="1">
      <alignment horizontal="center" vertical="center"/>
    </xf>
    <xf numFmtId="0" fontId="17" fillId="0" borderId="22" xfId="0" applyFont="1" applyBorder="1" applyAlignment="1">
      <alignment horizontal="right" vertical="center"/>
    </xf>
    <xf numFmtId="0" fontId="19" fillId="0" borderId="23" xfId="0" applyFont="1" applyBorder="1" applyAlignment="1">
      <alignment vertical="top"/>
    </xf>
    <xf numFmtId="0" fontId="17" fillId="0" borderId="23" xfId="0" applyFont="1" applyBorder="1" applyAlignment="1">
      <alignment horizontal="center" vertical="center"/>
    </xf>
    <xf numFmtId="166" fontId="17" fillId="0" borderId="23" xfId="1" applyNumberFormat="1" applyFont="1" applyBorder="1" applyAlignment="1">
      <alignment horizontal="center" vertical="center"/>
    </xf>
    <xf numFmtId="43" fontId="17" fillId="0" borderId="23" xfId="1" applyFont="1" applyBorder="1" applyAlignment="1">
      <alignment horizontal="center" vertical="center"/>
    </xf>
    <xf numFmtId="166" fontId="14" fillId="0" borderId="24" xfId="1" applyNumberFormat="1" applyFont="1" applyBorder="1" applyAlignment="1">
      <alignment horizontal="center" vertical="center"/>
    </xf>
    <xf numFmtId="2" fontId="13" fillId="0" borderId="25" xfId="0" applyNumberFormat="1" applyFont="1" applyBorder="1" applyAlignment="1">
      <alignment horizontal="right" vertical="center" wrapText="1"/>
    </xf>
    <xf numFmtId="44" fontId="14" fillId="0" borderId="26" xfId="5" applyFont="1" applyBorder="1" applyAlignment="1">
      <alignment vertical="top" wrapText="1"/>
    </xf>
    <xf numFmtId="0" fontId="15" fillId="0" borderId="26" xfId="0" applyFont="1" applyBorder="1" applyAlignment="1">
      <alignment horizontal="center" vertical="center" wrapText="1"/>
    </xf>
    <xf numFmtId="166" fontId="15" fillId="0" borderId="2" xfId="1" applyNumberFormat="1" applyFont="1" applyBorder="1" applyAlignment="1">
      <alignment horizontal="center" vertical="center" wrapText="1"/>
    </xf>
    <xf numFmtId="166" fontId="14" fillId="0" borderId="27" xfId="1" applyNumberFormat="1" applyFont="1" applyBorder="1" applyAlignment="1">
      <alignment horizontal="center" vertical="center"/>
    </xf>
    <xf numFmtId="166" fontId="14" fillId="0" borderId="17" xfId="1" applyNumberFormat="1" applyFont="1" applyBorder="1" applyAlignment="1">
      <alignment horizontal="center" vertical="center"/>
    </xf>
    <xf numFmtId="0" fontId="14" fillId="0" borderId="2" xfId="0" applyFont="1" applyBorder="1" applyAlignment="1">
      <alignment vertical="top" wrapText="1"/>
    </xf>
    <xf numFmtId="0" fontId="15" fillId="0" borderId="2" xfId="0" applyFont="1" applyBorder="1" applyAlignment="1">
      <alignment horizontal="center" vertical="center" wrapText="1"/>
    </xf>
    <xf numFmtId="0" fontId="11" fillId="0" borderId="3" xfId="0" applyFont="1" applyBorder="1" applyAlignment="1">
      <alignment horizontal="right" vertical="center" wrapText="1"/>
    </xf>
    <xf numFmtId="2" fontId="11" fillId="0" borderId="3" xfId="0" applyNumberFormat="1" applyFont="1" applyBorder="1" applyAlignment="1">
      <alignment horizontal="right" vertical="center" wrapText="1"/>
    </xf>
    <xf numFmtId="0" fontId="14" fillId="0" borderId="1" xfId="0" applyFont="1" applyBorder="1" applyAlignment="1">
      <alignment horizontal="center" vertical="center"/>
    </xf>
    <xf numFmtId="2" fontId="13" fillId="0" borderId="16" xfId="0" applyNumberFormat="1" applyFont="1" applyBorder="1" applyAlignment="1">
      <alignment horizontal="right" vertical="center" wrapText="1"/>
    </xf>
    <xf numFmtId="0" fontId="14" fillId="0" borderId="0" xfId="0" applyFont="1" applyAlignment="1">
      <alignment horizontal="center" vertical="center"/>
    </xf>
    <xf numFmtId="43" fontId="15" fillId="0" borderId="2" xfId="1" applyFont="1" applyBorder="1" applyAlignment="1">
      <alignment horizontal="center" vertical="center" wrapText="1"/>
    </xf>
    <xf numFmtId="0" fontId="11" fillId="3" borderId="3" xfId="0" applyFont="1" applyFill="1" applyBorder="1" applyAlignment="1">
      <alignment horizontal="right" vertical="center" wrapText="1"/>
    </xf>
    <xf numFmtId="0" fontId="10" fillId="3" borderId="1"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43" fontId="11" fillId="3" borderId="1" xfId="1" applyFont="1" applyFill="1" applyBorder="1" applyAlignment="1">
      <alignment horizontal="left" vertical="center" wrapText="1"/>
    </xf>
    <xf numFmtId="4" fontId="12" fillId="3" borderId="15" xfId="0" applyNumberFormat="1" applyFont="1" applyFill="1" applyBorder="1" applyAlignment="1">
      <alignment horizontal="right" vertical="center" shrinkToFit="1"/>
    </xf>
    <xf numFmtId="43" fontId="11" fillId="0" borderId="1" xfId="1" applyFont="1" applyBorder="1" applyAlignment="1">
      <alignment horizontal="left" vertical="center" shrinkToFit="1"/>
    </xf>
    <xf numFmtId="0" fontId="10" fillId="5" borderId="28" xfId="0" applyFont="1" applyFill="1" applyBorder="1" applyAlignment="1">
      <alignment horizontal="right" vertical="center" wrapText="1"/>
    </xf>
    <xf numFmtId="0" fontId="9" fillId="5" borderId="29"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1" fillId="5" borderId="29" xfId="0" applyFont="1" applyFill="1" applyBorder="1" applyAlignment="1">
      <alignment horizontal="center" vertical="center" wrapText="1"/>
    </xf>
    <xf numFmtId="43" fontId="11" fillId="5" borderId="29" xfId="1" applyFont="1" applyFill="1" applyBorder="1" applyAlignment="1">
      <alignment horizontal="left" vertical="center" wrapText="1"/>
    </xf>
    <xf numFmtId="0" fontId="10" fillId="5" borderId="15" xfId="0" applyFont="1" applyFill="1" applyBorder="1" applyAlignment="1">
      <alignment horizontal="center" vertical="center" wrapText="1"/>
    </xf>
    <xf numFmtId="0" fontId="12" fillId="0" borderId="3" xfId="0" applyFont="1" applyBorder="1" applyAlignment="1">
      <alignment horizontal="right"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43" fontId="12" fillId="0" borderId="1" xfId="1" applyFont="1" applyBorder="1" applyAlignment="1">
      <alignment horizontal="left" vertical="center" wrapText="1"/>
    </xf>
    <xf numFmtId="0" fontId="12" fillId="0" borderId="15" xfId="0" applyFont="1" applyBorder="1" applyAlignment="1">
      <alignment horizontal="left" vertical="center" wrapText="1"/>
    </xf>
    <xf numFmtId="4" fontId="12" fillId="0" borderId="15" xfId="0" applyNumberFormat="1" applyFont="1" applyBorder="1" applyAlignment="1">
      <alignment horizontal="right" vertical="center" shrinkToFit="1"/>
    </xf>
    <xf numFmtId="0" fontId="10" fillId="0" borderId="1" xfId="0" applyFont="1" applyBorder="1" applyAlignment="1">
      <alignment horizontal="left" vertical="center" wrapText="1"/>
    </xf>
    <xf numFmtId="0" fontId="11" fillId="2" borderId="4" xfId="0" applyFont="1" applyFill="1" applyBorder="1" applyAlignment="1">
      <alignment horizontal="right" vertical="center" wrapText="1"/>
    </xf>
    <xf numFmtId="0" fontId="10" fillId="2" borderId="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5" xfId="0" applyFont="1" applyFill="1" applyBorder="1" applyAlignment="1">
      <alignment horizontal="center" vertical="center" wrapText="1"/>
    </xf>
    <xf numFmtId="43" fontId="11" fillId="2" borderId="5" xfId="1" applyFont="1" applyFill="1" applyBorder="1" applyAlignment="1">
      <alignment horizontal="left" vertical="center" wrapText="1"/>
    </xf>
    <xf numFmtId="4" fontId="12" fillId="2" borderId="30" xfId="0" applyNumberFormat="1" applyFont="1" applyFill="1" applyBorder="1" applyAlignment="1">
      <alignment horizontal="right" vertical="center" shrinkToFit="1"/>
    </xf>
    <xf numFmtId="43" fontId="10" fillId="0" borderId="15" xfId="1" applyFont="1" applyBorder="1" applyAlignment="1">
      <alignment horizontal="center" vertical="center" wrapText="1"/>
    </xf>
    <xf numFmtId="0" fontId="11" fillId="0" borderId="9" xfId="0" applyFont="1" applyBorder="1" applyAlignment="1">
      <alignment horizontal="right" vertical="center"/>
    </xf>
    <xf numFmtId="0" fontId="12" fillId="0" borderId="8" xfId="0" applyFont="1" applyBorder="1" applyAlignment="1">
      <alignment horizontal="center" vertical="center"/>
    </xf>
    <xf numFmtId="2" fontId="12" fillId="0" borderId="8" xfId="0" applyNumberFormat="1" applyFont="1" applyBorder="1" applyAlignment="1">
      <alignment horizontal="center" vertical="center"/>
    </xf>
    <xf numFmtId="43" fontId="12" fillId="0" borderId="8" xfId="1" applyFont="1" applyBorder="1" applyAlignment="1">
      <alignment vertical="center"/>
    </xf>
    <xf numFmtId="43" fontId="12" fillId="0" borderId="10" xfId="1" applyFont="1" applyBorder="1" applyAlignment="1">
      <alignment vertical="center"/>
    </xf>
    <xf numFmtId="0" fontId="14" fillId="0" borderId="16" xfId="0" applyFont="1" applyBorder="1" applyAlignment="1">
      <alignment horizontal="right" vertical="center" wrapText="1"/>
    </xf>
    <xf numFmtId="0" fontId="15" fillId="0" borderId="2" xfId="0" applyFont="1" applyBorder="1" applyAlignment="1">
      <alignment vertical="center" wrapText="1"/>
    </xf>
    <xf numFmtId="0" fontId="11" fillId="0" borderId="2" xfId="0" applyFont="1" applyBorder="1" applyAlignment="1">
      <alignment horizontal="center" vertical="center" wrapText="1"/>
    </xf>
    <xf numFmtId="43" fontId="11" fillId="0" borderId="2" xfId="1" applyFont="1" applyBorder="1" applyAlignment="1">
      <alignment horizontal="center" vertical="center" wrapText="1"/>
    </xf>
    <xf numFmtId="43" fontId="11" fillId="0" borderId="17" xfId="1" applyFont="1" applyBorder="1" applyAlignment="1">
      <alignment horizontal="center" vertical="center" wrapText="1"/>
    </xf>
    <xf numFmtId="0" fontId="17" fillId="0" borderId="2" xfId="0" applyFont="1" applyBorder="1" applyAlignment="1">
      <alignment vertical="center" wrapText="1"/>
    </xf>
    <xf numFmtId="167" fontId="11" fillId="0" borderId="2" xfId="2" applyNumberFormat="1" applyFont="1" applyBorder="1" applyAlignment="1">
      <alignment horizontal="center" vertical="center" wrapText="1"/>
    </xf>
    <xf numFmtId="2" fontId="15" fillId="4" borderId="12" xfId="0" applyNumberFormat="1" applyFont="1" applyFill="1" applyBorder="1" applyAlignment="1">
      <alignment horizontal="center" vertical="center"/>
    </xf>
    <xf numFmtId="43" fontId="16" fillId="4" borderId="13" xfId="1" applyFont="1" applyFill="1" applyBorder="1" applyAlignment="1">
      <alignment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43" fontId="10" fillId="0" borderId="19" xfId="1" applyFont="1" applyBorder="1" applyAlignment="1">
      <alignment horizontal="center" vertical="center" wrapText="1"/>
    </xf>
    <xf numFmtId="43" fontId="10" fillId="0" borderId="20" xfId="1" applyFont="1" applyBorder="1" applyAlignment="1">
      <alignment horizontal="center" vertical="center" wrapText="1"/>
    </xf>
    <xf numFmtId="43" fontId="11" fillId="0" borderId="15" xfId="1" applyFont="1" applyBorder="1" applyAlignment="1">
      <alignment horizontal="right" vertical="center" shrinkToFit="1"/>
    </xf>
    <xf numFmtId="2" fontId="14" fillId="0" borderId="16" xfId="0" applyNumberFormat="1" applyFont="1" applyBorder="1" applyAlignment="1">
      <alignment horizontal="right" vertical="center" wrapText="1"/>
    </xf>
    <xf numFmtId="0" fontId="14" fillId="0" borderId="2" xfId="0" applyFont="1" applyBorder="1" applyAlignment="1" applyProtection="1">
      <alignment horizontal="left" vertical="center" wrapText="1"/>
      <protection locked="0"/>
    </xf>
    <xf numFmtId="0" fontId="14" fillId="0" borderId="2" xfId="0" applyFont="1" applyBorder="1" applyAlignment="1">
      <alignment horizontal="center" vertical="center"/>
    </xf>
    <xf numFmtId="43" fontId="14" fillId="0" borderId="2" xfId="1" applyFont="1" applyBorder="1" applyAlignment="1" applyProtection="1">
      <alignment horizontal="center" vertical="center"/>
      <protection locked="0"/>
    </xf>
    <xf numFmtId="43" fontId="14" fillId="0" borderId="17" xfId="1" applyFont="1" applyBorder="1" applyAlignment="1">
      <alignment horizontal="right" vertical="center"/>
    </xf>
    <xf numFmtId="43" fontId="14" fillId="0" borderId="2" xfId="1" applyFont="1" applyBorder="1" applyAlignment="1">
      <alignment vertical="center"/>
    </xf>
    <xf numFmtId="43" fontId="11" fillId="0" borderId="2" xfId="2" applyFont="1" applyBorder="1" applyAlignment="1">
      <alignment horizontal="center" vertical="center" wrapText="1"/>
    </xf>
    <xf numFmtId="2" fontId="10" fillId="0" borderId="16" xfId="0" applyNumberFormat="1" applyFont="1" applyBorder="1" applyAlignment="1">
      <alignment horizontal="right" vertical="center" wrapText="1"/>
    </xf>
    <xf numFmtId="0" fontId="12" fillId="0" borderId="2" xfId="0" applyFont="1" applyBorder="1" applyAlignment="1">
      <alignment horizontal="center" vertical="center" wrapText="1"/>
    </xf>
    <xf numFmtId="43" fontId="12" fillId="0" borderId="2" xfId="2" applyFont="1" applyBorder="1" applyAlignment="1">
      <alignment horizontal="center" vertical="center" wrapText="1"/>
    </xf>
    <xf numFmtId="43" fontId="12" fillId="0" borderId="2" xfId="1" applyFont="1" applyBorder="1" applyAlignment="1">
      <alignment horizontal="center" vertical="center" wrapText="1"/>
    </xf>
    <xf numFmtId="43" fontId="12" fillId="0" borderId="17" xfId="1" applyFont="1" applyBorder="1" applyAlignment="1">
      <alignment horizontal="center" vertical="center" wrapText="1"/>
    </xf>
    <xf numFmtId="2" fontId="14" fillId="0" borderId="22" xfId="0" applyNumberFormat="1" applyFont="1" applyBorder="1" applyAlignment="1">
      <alignment horizontal="right" vertical="center" wrapText="1"/>
    </xf>
    <xf numFmtId="0" fontId="15" fillId="0" borderId="23" xfId="0" applyFont="1" applyBorder="1" applyAlignment="1">
      <alignment vertical="center" wrapText="1"/>
    </xf>
    <xf numFmtId="0" fontId="11" fillId="0" borderId="23" xfId="0" applyFont="1" applyBorder="1" applyAlignment="1">
      <alignment horizontal="center" vertical="center" wrapText="1"/>
    </xf>
    <xf numFmtId="43" fontId="11" fillId="0" borderId="23" xfId="2" applyFont="1" applyBorder="1" applyAlignment="1">
      <alignment horizontal="center" vertical="center" wrapText="1"/>
    </xf>
    <xf numFmtId="43" fontId="11" fillId="0" borderId="23" xfId="1" applyFont="1" applyBorder="1" applyAlignment="1">
      <alignment horizontal="center" vertical="center" wrapText="1"/>
    </xf>
    <xf numFmtId="43" fontId="11" fillId="0" borderId="24" xfId="1" applyFont="1" applyBorder="1" applyAlignment="1">
      <alignment horizontal="center" vertical="center" wrapText="1"/>
    </xf>
    <xf numFmtId="2" fontId="14" fillId="0" borderId="31" xfId="0" applyNumberFormat="1" applyFont="1" applyBorder="1" applyAlignment="1">
      <alignment horizontal="right" vertical="center" wrapText="1"/>
    </xf>
    <xf numFmtId="0" fontId="20" fillId="0" borderId="26" xfId="0" applyFont="1" applyBorder="1" applyAlignment="1">
      <alignment vertical="center" wrapText="1"/>
    </xf>
    <xf numFmtId="0" fontId="11" fillId="0" borderId="26" xfId="0" applyFont="1" applyBorder="1" applyAlignment="1">
      <alignment horizontal="center" vertical="center" wrapText="1"/>
    </xf>
    <xf numFmtId="43" fontId="11" fillId="0" borderId="26" xfId="2" applyFont="1" applyBorder="1" applyAlignment="1">
      <alignment horizontal="center" vertical="center" wrapText="1"/>
    </xf>
    <xf numFmtId="43" fontId="11" fillId="0" borderId="26" xfId="1" applyFont="1" applyBorder="1" applyAlignment="1">
      <alignment horizontal="center" vertical="center" wrapText="1"/>
    </xf>
    <xf numFmtId="43" fontId="11" fillId="0" borderId="27" xfId="1" applyFont="1" applyBorder="1" applyAlignment="1">
      <alignment horizontal="center" vertical="center" wrapText="1"/>
    </xf>
    <xf numFmtId="2" fontId="12" fillId="0" borderId="3" xfId="0" applyNumberFormat="1" applyFont="1" applyBorder="1" applyAlignment="1">
      <alignment horizontal="right" vertical="center" shrinkToFit="1"/>
    </xf>
    <xf numFmtId="43" fontId="10" fillId="0" borderId="19" xfId="1" applyFont="1" applyBorder="1" applyAlignment="1">
      <alignment horizontal="left" vertical="center" wrapText="1"/>
    </xf>
    <xf numFmtId="43" fontId="10" fillId="0" borderId="20" xfId="1" applyFont="1" applyBorder="1" applyAlignment="1">
      <alignment horizontal="left" vertical="center" wrapText="1"/>
    </xf>
    <xf numFmtId="0" fontId="10" fillId="3" borderId="32" xfId="0" applyFont="1" applyFill="1" applyBorder="1" applyAlignment="1">
      <alignment vertical="center" wrapText="1"/>
    </xf>
    <xf numFmtId="0" fontId="10" fillId="3" borderId="32" xfId="0" applyFont="1" applyFill="1" applyBorder="1" applyAlignment="1">
      <alignment horizontal="center" vertical="center" wrapText="1"/>
    </xf>
    <xf numFmtId="43" fontId="10" fillId="3" borderId="32" xfId="1" applyFont="1" applyFill="1" applyBorder="1" applyAlignment="1">
      <alignment vertical="center" wrapText="1"/>
    </xf>
    <xf numFmtId="43" fontId="12" fillId="3" borderId="33" xfId="1" applyFont="1" applyFill="1" applyBorder="1" applyAlignment="1">
      <alignment horizontal="right" vertical="center" shrinkToFit="1"/>
    </xf>
    <xf numFmtId="43" fontId="12" fillId="0" borderId="17" xfId="1" applyFont="1" applyBorder="1" applyAlignment="1">
      <alignment horizontal="right" vertical="center" shrinkToFit="1"/>
    </xf>
    <xf numFmtId="43" fontId="15" fillId="0" borderId="17" xfId="1" applyFont="1" applyBorder="1" applyAlignment="1">
      <alignment horizontal="center" vertical="center"/>
    </xf>
    <xf numFmtId="2" fontId="13" fillId="0" borderId="34" xfId="0" applyNumberFormat="1" applyFont="1" applyBorder="1" applyAlignment="1">
      <alignment horizontal="right" vertical="center" wrapText="1"/>
    </xf>
    <xf numFmtId="0" fontId="14" fillId="0" borderId="5" xfId="0" applyFont="1" applyBorder="1" applyAlignment="1">
      <alignment horizontal="left" vertical="center" wrapText="1"/>
    </xf>
    <xf numFmtId="0" fontId="14" fillId="0" borderId="5" xfId="0" applyFont="1" applyBorder="1" applyAlignment="1">
      <alignment horizontal="center" vertical="center" wrapText="1"/>
    </xf>
    <xf numFmtId="1" fontId="11" fillId="0" borderId="5" xfId="0" applyNumberFormat="1" applyFont="1" applyBorder="1" applyAlignment="1">
      <alignment horizontal="center" vertical="center" shrinkToFit="1"/>
    </xf>
    <xf numFmtId="43" fontId="11" fillId="0" borderId="5" xfId="1" applyFont="1" applyBorder="1" applyAlignment="1">
      <alignment horizontal="right" vertical="center" shrinkToFit="1"/>
    </xf>
    <xf numFmtId="43" fontId="11" fillId="0" borderId="30" xfId="1" applyFont="1" applyBorder="1" applyAlignment="1">
      <alignment horizontal="right" vertical="center" shrinkToFit="1"/>
    </xf>
    <xf numFmtId="0" fontId="14" fillId="0" borderId="35" xfId="0" applyFont="1" applyBorder="1" applyAlignment="1">
      <alignment horizontal="left" vertical="center" wrapText="1"/>
    </xf>
    <xf numFmtId="0" fontId="14" fillId="0" borderId="35" xfId="0" applyFont="1" applyBorder="1" applyAlignment="1">
      <alignment horizontal="center" vertical="center" wrapText="1"/>
    </xf>
    <xf numFmtId="1" fontId="11" fillId="0" borderId="35" xfId="0" applyNumberFormat="1" applyFont="1" applyBorder="1" applyAlignment="1">
      <alignment horizontal="center" vertical="center" shrinkToFit="1"/>
    </xf>
    <xf numFmtId="43" fontId="11" fillId="0" borderId="35" xfId="1" applyFont="1" applyBorder="1" applyAlignment="1">
      <alignment horizontal="right" vertical="center" shrinkToFit="1"/>
    </xf>
    <xf numFmtId="43" fontId="11" fillId="0" borderId="36" xfId="1" applyFont="1" applyBorder="1" applyAlignment="1">
      <alignment horizontal="right" vertical="center" shrinkToFit="1"/>
    </xf>
    <xf numFmtId="43" fontId="10" fillId="0" borderId="17" xfId="1" applyFont="1" applyBorder="1" applyAlignment="1">
      <alignment horizontal="center" vertical="center"/>
    </xf>
    <xf numFmtId="44" fontId="14" fillId="0" borderId="2" xfId="5" applyFont="1" applyBorder="1" applyAlignment="1">
      <alignment vertical="top" wrapText="1"/>
    </xf>
    <xf numFmtId="43" fontId="14" fillId="0" borderId="17" xfId="1" applyFont="1" applyBorder="1" applyAlignment="1">
      <alignment horizontal="center" vertical="center"/>
    </xf>
    <xf numFmtId="43" fontId="12" fillId="3" borderId="15" xfId="1" applyFont="1" applyFill="1" applyBorder="1" applyAlignment="1">
      <alignment horizontal="right" vertical="center" shrinkToFit="1"/>
    </xf>
    <xf numFmtId="43" fontId="10" fillId="5" borderId="15" xfId="1" applyFont="1" applyFill="1" applyBorder="1" applyAlignment="1">
      <alignment horizontal="center" vertical="center" wrapText="1"/>
    </xf>
    <xf numFmtId="43" fontId="12" fillId="0" borderId="15" xfId="1" applyFont="1" applyBorder="1" applyAlignment="1">
      <alignment horizontal="left" vertical="center" wrapText="1"/>
    </xf>
    <xf numFmtId="43" fontId="12" fillId="0" borderId="15" xfId="1" applyFont="1" applyBorder="1" applyAlignment="1">
      <alignment horizontal="right" vertical="center" shrinkToFit="1"/>
    </xf>
    <xf numFmtId="43" fontId="12" fillId="2" borderId="30" xfId="1" applyFont="1" applyFill="1" applyBorder="1" applyAlignment="1">
      <alignment horizontal="right" vertical="center" shrinkToFit="1"/>
    </xf>
    <xf numFmtId="0" fontId="11" fillId="0" borderId="0" xfId="0" applyFont="1" applyAlignment="1">
      <alignment horizontal="right" vertical="center"/>
    </xf>
    <xf numFmtId="0" fontId="11" fillId="0" borderId="0" xfId="0" applyFont="1" applyAlignment="1">
      <alignment horizontal="left" vertical="center"/>
    </xf>
    <xf numFmtId="0" fontId="11" fillId="0" borderId="0" xfId="0" applyFont="1" applyAlignment="1">
      <alignment horizontal="center" vertical="center"/>
    </xf>
    <xf numFmtId="43" fontId="11" fillId="0" borderId="0" xfId="1" applyFont="1" applyAlignment="1">
      <alignment horizontal="left" vertical="center"/>
    </xf>
    <xf numFmtId="0" fontId="12" fillId="0" borderId="2" xfId="0" applyFont="1" applyBorder="1" applyAlignment="1">
      <alignment horizontal="right" vertical="center"/>
    </xf>
    <xf numFmtId="0" fontId="12" fillId="0" borderId="2" xfId="0" applyFont="1" applyBorder="1" applyAlignment="1">
      <alignment horizontal="left" vertical="center"/>
    </xf>
    <xf numFmtId="0" fontId="12" fillId="0" borderId="2" xfId="0" applyFont="1" applyBorder="1" applyAlignment="1">
      <alignment horizontal="center" vertical="center"/>
    </xf>
    <xf numFmtId="43" fontId="12" fillId="0" borderId="2" xfId="1" applyFont="1" applyBorder="1" applyAlignment="1">
      <alignment horizontal="left" vertical="center"/>
    </xf>
    <xf numFmtId="0" fontId="12" fillId="0" borderId="2" xfId="0" applyFont="1" applyBorder="1" applyAlignment="1">
      <alignment horizontal="lef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4" xfId="0" applyFont="1" applyBorder="1" applyAlignment="1">
      <alignment horizontal="center" vertical="center" wrapTex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1" fillId="0" borderId="37" xfId="0" applyFont="1" applyBorder="1" applyAlignment="1">
      <alignment horizontal="center" vertical="center"/>
    </xf>
    <xf numFmtId="0" fontId="11" fillId="0" borderId="38" xfId="0" applyFont="1" applyBorder="1" applyAlignment="1">
      <alignment horizontal="center" vertical="center"/>
    </xf>
    <xf numFmtId="0" fontId="11" fillId="0" borderId="39" xfId="0" applyFont="1" applyBorder="1" applyAlignment="1">
      <alignment horizontal="center" vertical="center"/>
    </xf>
  </cellXfs>
  <cellStyles count="8">
    <cellStyle name="Comma" xfId="1" builtinId="3"/>
    <cellStyle name="Comma 10 2" xfId="2" xr:uid="{A10BEEF3-3E5F-45D1-A699-E2BDAD001228}"/>
    <cellStyle name="Comma 2 2" xfId="4" xr:uid="{7A617981-F55A-4314-97E5-1E96E0F9E68A}"/>
    <cellStyle name="Currency" xfId="5" builtinId="4"/>
    <cellStyle name="Normal" xfId="0" builtinId="0"/>
    <cellStyle name="Normal 10" xfId="6" xr:uid="{651A18B5-1051-4657-9FEF-412A53A8EC3E}"/>
    <cellStyle name="Normal 2 10" xfId="7" xr:uid="{5340D872-70E9-4C70-984C-51AB9AA3290D}"/>
    <cellStyle name="Normal 2 2" xfId="3" xr:uid="{7562633B-BE6D-4D7E-8B25-0BED01A3C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CE947-C66C-4690-AE0C-AD29DC86B1D2}">
  <dimension ref="A1:J147"/>
  <sheetViews>
    <sheetView tabSelected="1" view="pageBreakPreview" zoomScaleNormal="100" zoomScaleSheetLayoutView="100" workbookViewId="0">
      <selection activeCell="F3" sqref="F3"/>
    </sheetView>
  </sheetViews>
  <sheetFormatPr defaultColWidth="9.33203125" defaultRowHeight="15" x14ac:dyDescent="0.2"/>
  <cols>
    <col min="1" max="1" width="9.83203125" style="182" customWidth="1"/>
    <col min="2" max="2" width="41.33203125" style="183" customWidth="1"/>
    <col min="3" max="3" width="9.83203125" style="183" customWidth="1"/>
    <col min="4" max="4" width="10.33203125" style="184" bestFit="1" customWidth="1"/>
    <col min="5" max="5" width="14.83203125" style="185" bestFit="1" customWidth="1"/>
    <col min="6" max="6" width="23.83203125" style="183" customWidth="1"/>
    <col min="7" max="16384" width="9.33203125" style="7"/>
  </cols>
  <sheetData>
    <row r="1" spans="1:10" ht="15.75" thickBot="1" x14ac:dyDescent="0.25">
      <c r="B1" s="197" t="s">
        <v>61</v>
      </c>
      <c r="C1" s="198"/>
      <c r="D1" s="198"/>
      <c r="E1" s="198"/>
      <c r="F1" s="199"/>
    </row>
    <row r="2" spans="1:10" s="8" customFormat="1" ht="35.65" customHeight="1" x14ac:dyDescent="0.2">
      <c r="A2" s="191" t="s">
        <v>32</v>
      </c>
      <c r="B2" s="192"/>
      <c r="C2" s="192"/>
      <c r="D2" s="192"/>
      <c r="E2" s="192"/>
      <c r="F2" s="193"/>
    </row>
    <row r="3" spans="1:10" s="9" customFormat="1" ht="57" x14ac:dyDescent="0.2">
      <c r="A3" s="14" t="s">
        <v>6</v>
      </c>
      <c r="B3" s="15" t="s">
        <v>5</v>
      </c>
      <c r="C3" s="15" t="s">
        <v>0</v>
      </c>
      <c r="D3" s="15" t="s">
        <v>7</v>
      </c>
      <c r="E3" s="16" t="s">
        <v>1</v>
      </c>
      <c r="F3" s="17" t="s">
        <v>56</v>
      </c>
      <c r="J3" s="2"/>
    </row>
    <row r="4" spans="1:10" x14ac:dyDescent="0.2">
      <c r="A4" s="18"/>
      <c r="B4" s="19"/>
      <c r="C4" s="19"/>
      <c r="D4" s="20"/>
      <c r="E4" s="21"/>
      <c r="F4" s="22"/>
    </row>
    <row r="5" spans="1:10" s="4" customFormat="1" x14ac:dyDescent="0.2">
      <c r="A5" s="23">
        <v>1</v>
      </c>
      <c r="B5" s="24" t="s">
        <v>23</v>
      </c>
      <c r="C5" s="25"/>
      <c r="D5" s="26"/>
      <c r="E5" s="27"/>
      <c r="F5" s="28"/>
    </row>
    <row r="6" spans="1:10" x14ac:dyDescent="0.2">
      <c r="A6" s="29"/>
      <c r="B6" s="30"/>
      <c r="C6" s="31"/>
      <c r="D6" s="32"/>
      <c r="E6" s="33"/>
      <c r="F6" s="34"/>
    </row>
    <row r="7" spans="1:10" ht="105" x14ac:dyDescent="0.2">
      <c r="A7" s="29">
        <v>1.01</v>
      </c>
      <c r="B7" s="30" t="s">
        <v>33</v>
      </c>
      <c r="C7" s="31" t="s">
        <v>2</v>
      </c>
      <c r="D7" s="32">
        <v>1</v>
      </c>
      <c r="E7" s="33"/>
      <c r="F7" s="35"/>
    </row>
    <row r="8" spans="1:10" x14ac:dyDescent="0.2">
      <c r="A8" s="29"/>
      <c r="B8" s="30"/>
      <c r="C8" s="31"/>
      <c r="D8" s="32"/>
      <c r="E8" s="33"/>
      <c r="F8" s="35"/>
    </row>
    <row r="9" spans="1:10" ht="165" x14ac:dyDescent="0.2">
      <c r="A9" s="29">
        <f>A7+0.01</f>
        <v>1.02</v>
      </c>
      <c r="B9" s="30" t="s">
        <v>24</v>
      </c>
      <c r="C9" s="31" t="s">
        <v>3</v>
      </c>
      <c r="D9" s="32">
        <v>1</v>
      </c>
      <c r="E9" s="33"/>
      <c r="F9" s="35"/>
    </row>
    <row r="10" spans="1:10" x14ac:dyDescent="0.2">
      <c r="A10" s="29"/>
      <c r="B10" s="30"/>
      <c r="C10" s="31"/>
      <c r="D10" s="32"/>
      <c r="E10" s="33"/>
      <c r="F10" s="34"/>
    </row>
    <row r="11" spans="1:10" s="6" customFormat="1" ht="29.25" thickBot="1" x14ac:dyDescent="0.25">
      <c r="A11" s="36"/>
      <c r="B11" s="37" t="s">
        <v>57</v>
      </c>
      <c r="C11" s="38"/>
      <c r="D11" s="39"/>
      <c r="E11" s="40"/>
      <c r="F11" s="41">
        <f>SUM(F7:F10)</f>
        <v>0</v>
      </c>
      <c r="G11" s="5"/>
    </row>
    <row r="12" spans="1:10" x14ac:dyDescent="0.2">
      <c r="A12" s="18"/>
      <c r="B12" s="19"/>
      <c r="C12" s="19"/>
      <c r="D12" s="20"/>
      <c r="E12" s="21"/>
      <c r="F12" s="22"/>
    </row>
    <row r="13" spans="1:10" ht="14.25" x14ac:dyDescent="0.2">
      <c r="A13" s="42">
        <v>2</v>
      </c>
      <c r="B13" s="194" t="s">
        <v>25</v>
      </c>
      <c r="C13" s="195"/>
      <c r="D13" s="195"/>
      <c r="E13" s="195"/>
      <c r="F13" s="196"/>
    </row>
    <row r="14" spans="1:10" s="10" customFormat="1" x14ac:dyDescent="0.2">
      <c r="A14" s="45"/>
      <c r="B14" s="46"/>
      <c r="C14" s="47"/>
      <c r="D14" s="48"/>
      <c r="E14" s="49"/>
      <c r="F14" s="50"/>
      <c r="G14" s="1"/>
    </row>
    <row r="15" spans="1:10" ht="30" x14ac:dyDescent="0.2">
      <c r="A15" s="51">
        <f>A13+0.01</f>
        <v>2.0099999999999998</v>
      </c>
      <c r="B15" s="30" t="s">
        <v>16</v>
      </c>
      <c r="C15" s="52" t="s">
        <v>19</v>
      </c>
      <c r="D15" s="53">
        <v>70</v>
      </c>
      <c r="E15" s="54"/>
      <c r="F15" s="55"/>
    </row>
    <row r="16" spans="1:10" s="10" customFormat="1" x14ac:dyDescent="0.2">
      <c r="A16" s="45"/>
      <c r="B16" s="56"/>
      <c r="C16" s="47"/>
      <c r="D16" s="48"/>
      <c r="E16" s="49"/>
      <c r="F16" s="50"/>
      <c r="G16" s="1"/>
    </row>
    <row r="17" spans="1:6" x14ac:dyDescent="0.2">
      <c r="A17" s="51">
        <f>A15+0.01</f>
        <v>2.0199999999999996</v>
      </c>
      <c r="B17" s="30" t="s">
        <v>21</v>
      </c>
      <c r="C17" s="52" t="s">
        <v>8</v>
      </c>
      <c r="D17" s="57">
        <v>3</v>
      </c>
      <c r="E17" s="54"/>
      <c r="F17" s="55"/>
    </row>
    <row r="18" spans="1:6" x14ac:dyDescent="0.2">
      <c r="A18" s="29"/>
      <c r="B18" s="30"/>
      <c r="C18" s="52"/>
      <c r="D18" s="57"/>
      <c r="E18" s="54"/>
      <c r="F18" s="55"/>
    </row>
    <row r="19" spans="1:6" ht="45" x14ac:dyDescent="0.2">
      <c r="A19" s="51">
        <f>A17+0.01</f>
        <v>2.0299999999999994</v>
      </c>
      <c r="B19" s="30" t="s">
        <v>26</v>
      </c>
      <c r="C19" s="52" t="s">
        <v>19</v>
      </c>
      <c r="D19" s="53">
        <v>70</v>
      </c>
      <c r="E19" s="54"/>
      <c r="F19" s="55"/>
    </row>
    <row r="20" spans="1:6" x14ac:dyDescent="0.2">
      <c r="A20" s="51"/>
      <c r="B20" s="30"/>
      <c r="C20" s="52"/>
      <c r="D20" s="57"/>
      <c r="E20" s="54"/>
      <c r="F20" s="55"/>
    </row>
    <row r="21" spans="1:6" ht="120" x14ac:dyDescent="0.2">
      <c r="A21" s="51">
        <f>A19+0.01</f>
        <v>2.0399999999999991</v>
      </c>
      <c r="B21" s="30" t="s">
        <v>27</v>
      </c>
      <c r="C21" s="52" t="s">
        <v>8</v>
      </c>
      <c r="D21" s="57">
        <v>1</v>
      </c>
      <c r="E21" s="54"/>
      <c r="F21" s="55"/>
    </row>
    <row r="22" spans="1:6" x14ac:dyDescent="0.2">
      <c r="A22" s="58"/>
      <c r="B22" s="30"/>
      <c r="C22" s="52"/>
      <c r="D22" s="57"/>
      <c r="E22" s="54"/>
      <c r="F22" s="55"/>
    </row>
    <row r="23" spans="1:6" s="3" customFormat="1" ht="14.25" x14ac:dyDescent="0.2">
      <c r="A23" s="45"/>
      <c r="B23" s="59" t="s">
        <v>11</v>
      </c>
      <c r="C23" s="60"/>
      <c r="D23" s="61"/>
      <c r="E23" s="62"/>
      <c r="F23" s="63"/>
    </row>
    <row r="24" spans="1:6" s="1" customFormat="1" ht="15.75" thickBot="1" x14ac:dyDescent="0.25">
      <c r="A24" s="64"/>
      <c r="B24" s="65"/>
      <c r="C24" s="66"/>
      <c r="D24" s="67"/>
      <c r="E24" s="68"/>
      <c r="F24" s="69"/>
    </row>
    <row r="25" spans="1:6" s="1" customFormat="1" ht="30" x14ac:dyDescent="0.2">
      <c r="A25" s="70">
        <f>A21+0.01</f>
        <v>2.0499999999999989</v>
      </c>
      <c r="B25" s="71" t="s">
        <v>12</v>
      </c>
      <c r="C25" s="72" t="s">
        <v>10</v>
      </c>
      <c r="D25" s="57">
        <v>10</v>
      </c>
      <c r="E25" s="73"/>
      <c r="F25" s="74"/>
    </row>
    <row r="26" spans="1:6" s="1" customFormat="1" x14ac:dyDescent="0.2">
      <c r="A26" s="45"/>
      <c r="B26" s="56"/>
      <c r="C26" s="47"/>
      <c r="D26" s="57"/>
      <c r="E26" s="48"/>
      <c r="F26" s="75"/>
    </row>
    <row r="27" spans="1:6" s="1" customFormat="1" x14ac:dyDescent="0.2">
      <c r="A27" s="51">
        <f t="shared" ref="A27:A39" si="0">A25+0.01</f>
        <v>2.0599999999999987</v>
      </c>
      <c r="B27" s="76" t="s">
        <v>13</v>
      </c>
      <c r="C27" s="77" t="s">
        <v>10</v>
      </c>
      <c r="D27" s="57">
        <v>8</v>
      </c>
      <c r="E27" s="73"/>
      <c r="F27" s="75"/>
    </row>
    <row r="28" spans="1:6" s="1" customFormat="1" x14ac:dyDescent="0.2">
      <c r="A28" s="45"/>
      <c r="B28" s="56"/>
      <c r="C28" s="47"/>
      <c r="D28" s="57"/>
      <c r="E28" s="48"/>
      <c r="F28" s="75"/>
    </row>
    <row r="29" spans="1:6" s="1" customFormat="1" ht="45" x14ac:dyDescent="0.2">
      <c r="A29" s="51">
        <f t="shared" si="0"/>
        <v>2.0699999999999985</v>
      </c>
      <c r="B29" s="76" t="s">
        <v>14</v>
      </c>
      <c r="C29" s="77" t="s">
        <v>9</v>
      </c>
      <c r="D29" s="57">
        <v>4</v>
      </c>
      <c r="E29" s="73"/>
      <c r="F29" s="75"/>
    </row>
    <row r="30" spans="1:6" s="1" customFormat="1" x14ac:dyDescent="0.2">
      <c r="A30" s="45"/>
      <c r="B30" s="56"/>
      <c r="C30" s="47"/>
      <c r="D30" s="57"/>
      <c r="E30" s="48"/>
      <c r="F30" s="75"/>
    </row>
    <row r="31" spans="1:6" s="1" customFormat="1" ht="45" x14ac:dyDescent="0.2">
      <c r="A31" s="51">
        <f t="shared" si="0"/>
        <v>2.0799999999999983</v>
      </c>
      <c r="B31" s="76" t="s">
        <v>15</v>
      </c>
      <c r="C31" s="77" t="s">
        <v>9</v>
      </c>
      <c r="D31" s="57">
        <v>4</v>
      </c>
      <c r="E31" s="73"/>
      <c r="F31" s="75"/>
    </row>
    <row r="32" spans="1:6" x14ac:dyDescent="0.2">
      <c r="A32" s="78"/>
      <c r="B32" s="30"/>
      <c r="C32" s="52"/>
      <c r="D32" s="57"/>
      <c r="E32" s="54"/>
      <c r="F32" s="55"/>
    </row>
    <row r="33" spans="1:6" ht="45" x14ac:dyDescent="0.2">
      <c r="A33" s="79">
        <f>A31+0.01</f>
        <v>2.0899999999999981</v>
      </c>
      <c r="B33" s="30" t="s">
        <v>28</v>
      </c>
      <c r="C33" s="52" t="s">
        <v>29</v>
      </c>
      <c r="D33" s="57">
        <v>1</v>
      </c>
      <c r="E33" s="54"/>
      <c r="F33" s="55"/>
    </row>
    <row r="34" spans="1:6" s="1" customFormat="1" x14ac:dyDescent="0.2">
      <c r="A34" s="45"/>
      <c r="B34" s="76"/>
      <c r="C34" s="77"/>
      <c r="D34" s="57"/>
      <c r="E34" s="73"/>
      <c r="F34" s="75"/>
    </row>
    <row r="35" spans="1:6" s="1" customFormat="1" x14ac:dyDescent="0.2">
      <c r="A35" s="51">
        <f>A33+0.01</f>
        <v>2.0999999999999979</v>
      </c>
      <c r="B35" s="76" t="s">
        <v>17</v>
      </c>
      <c r="C35" s="80" t="s">
        <v>8</v>
      </c>
      <c r="D35" s="57">
        <v>1</v>
      </c>
      <c r="E35" s="73"/>
      <c r="F35" s="75"/>
    </row>
    <row r="36" spans="1:6" s="1" customFormat="1" x14ac:dyDescent="0.2">
      <c r="A36" s="45"/>
      <c r="B36" s="76"/>
      <c r="C36" s="77"/>
      <c r="D36" s="57"/>
      <c r="E36" s="73"/>
      <c r="F36" s="75"/>
    </row>
    <row r="37" spans="1:6" s="1" customFormat="1" x14ac:dyDescent="0.2">
      <c r="A37" s="51">
        <f t="shared" si="0"/>
        <v>2.1099999999999977</v>
      </c>
      <c r="B37" s="76" t="s">
        <v>18</v>
      </c>
      <c r="C37" s="77" t="s">
        <v>19</v>
      </c>
      <c r="D37" s="57">
        <v>3</v>
      </c>
      <c r="E37" s="73"/>
      <c r="F37" s="75"/>
    </row>
    <row r="38" spans="1:6" s="1" customFormat="1" x14ac:dyDescent="0.2">
      <c r="A38" s="45"/>
      <c r="B38" s="76"/>
      <c r="C38" s="77"/>
      <c r="D38" s="57"/>
      <c r="E38" s="73"/>
      <c r="F38" s="75"/>
    </row>
    <row r="39" spans="1:6" s="1" customFormat="1" ht="30" x14ac:dyDescent="0.2">
      <c r="A39" s="81">
        <f t="shared" si="0"/>
        <v>2.1199999999999974</v>
      </c>
      <c r="B39" s="76" t="s">
        <v>20</v>
      </c>
      <c r="C39" s="80" t="s">
        <v>8</v>
      </c>
      <c r="D39" s="57">
        <v>2</v>
      </c>
      <c r="E39" s="73"/>
      <c r="F39" s="75"/>
    </row>
    <row r="40" spans="1:6" s="1" customFormat="1" x14ac:dyDescent="0.2">
      <c r="A40" s="81"/>
      <c r="B40" s="76"/>
      <c r="C40" s="82"/>
      <c r="D40" s="73"/>
      <c r="E40" s="83"/>
      <c r="F40" s="75"/>
    </row>
    <row r="41" spans="1:6" s="11" customFormat="1" x14ac:dyDescent="0.2">
      <c r="A41" s="84"/>
      <c r="B41" s="85" t="s">
        <v>30</v>
      </c>
      <c r="C41" s="86"/>
      <c r="D41" s="87"/>
      <c r="E41" s="88"/>
      <c r="F41" s="89"/>
    </row>
    <row r="42" spans="1:6" x14ac:dyDescent="0.2">
      <c r="A42" s="29"/>
      <c r="B42" s="30"/>
      <c r="C42" s="52"/>
      <c r="D42" s="57"/>
      <c r="E42" s="90"/>
      <c r="F42" s="55"/>
    </row>
    <row r="43" spans="1:6" s="12" customFormat="1" x14ac:dyDescent="0.2">
      <c r="A43" s="91"/>
      <c r="B43" s="92" t="s">
        <v>31</v>
      </c>
      <c r="C43" s="93"/>
      <c r="D43" s="94"/>
      <c r="E43" s="95"/>
      <c r="F43" s="96"/>
    </row>
    <row r="44" spans="1:6" x14ac:dyDescent="0.2">
      <c r="A44" s="58"/>
      <c r="B44" s="30"/>
      <c r="C44" s="52"/>
      <c r="D44" s="57"/>
      <c r="E44" s="54"/>
      <c r="F44" s="55"/>
    </row>
    <row r="45" spans="1:6" s="8" customFormat="1" ht="14.25" x14ac:dyDescent="0.2">
      <c r="A45" s="97"/>
      <c r="B45" s="98"/>
      <c r="C45" s="98"/>
      <c r="D45" s="99"/>
      <c r="E45" s="100"/>
      <c r="F45" s="101"/>
    </row>
    <row r="46" spans="1:6" s="8" customFormat="1" ht="14.25" x14ac:dyDescent="0.2">
      <c r="A46" s="42">
        <f>1</f>
        <v>1</v>
      </c>
      <c r="B46" s="98" t="str">
        <f>B5</f>
        <v>Preliminary and general items</v>
      </c>
      <c r="C46" s="98"/>
      <c r="D46" s="99"/>
      <c r="E46" s="100"/>
      <c r="F46" s="102"/>
    </row>
    <row r="47" spans="1:6" s="8" customFormat="1" ht="14.25" x14ac:dyDescent="0.2">
      <c r="A47" s="97"/>
      <c r="B47" s="98"/>
      <c r="C47" s="98"/>
      <c r="D47" s="99"/>
      <c r="E47" s="100"/>
      <c r="F47" s="101"/>
    </row>
    <row r="48" spans="1:6" s="8" customFormat="1" ht="14.25" x14ac:dyDescent="0.2">
      <c r="A48" s="42">
        <f>A46+1</f>
        <v>2</v>
      </c>
      <c r="B48" s="103" t="str">
        <f>B13</f>
        <v>2 no. standpipes</v>
      </c>
      <c r="C48" s="98"/>
      <c r="D48" s="99"/>
      <c r="E48" s="100"/>
      <c r="F48" s="102"/>
    </row>
    <row r="49" spans="1:6" s="8" customFormat="1" ht="14.25" x14ac:dyDescent="0.2">
      <c r="A49" s="97"/>
      <c r="B49" s="98"/>
      <c r="C49" s="98"/>
      <c r="D49" s="99"/>
      <c r="E49" s="100"/>
      <c r="F49" s="101"/>
    </row>
    <row r="50" spans="1:6" s="8" customFormat="1" ht="14.25" x14ac:dyDescent="0.2">
      <c r="A50" s="42"/>
      <c r="B50" s="98"/>
      <c r="C50" s="98"/>
      <c r="D50" s="99"/>
      <c r="E50" s="100"/>
      <c r="F50" s="102"/>
    </row>
    <row r="51" spans="1:6" s="8" customFormat="1" ht="14.25" x14ac:dyDescent="0.2">
      <c r="A51" s="97"/>
      <c r="B51" s="103" t="s">
        <v>4</v>
      </c>
      <c r="C51" s="98"/>
      <c r="D51" s="99"/>
      <c r="E51" s="100"/>
      <c r="F51" s="102"/>
    </row>
    <row r="52" spans="1:6" s="8" customFormat="1" ht="14.25" x14ac:dyDescent="0.2">
      <c r="A52" s="97"/>
      <c r="B52" s="98"/>
      <c r="C52" s="98"/>
      <c r="D52" s="99"/>
      <c r="E52" s="100"/>
      <c r="F52" s="101"/>
    </row>
    <row r="53" spans="1:6" s="8" customFormat="1" ht="14.25" x14ac:dyDescent="0.2">
      <c r="A53" s="97"/>
      <c r="B53" s="103" t="s">
        <v>22</v>
      </c>
      <c r="C53" s="98"/>
      <c r="D53" s="99"/>
      <c r="E53" s="100"/>
      <c r="F53" s="102"/>
    </row>
    <row r="54" spans="1:6" x14ac:dyDescent="0.2">
      <c r="A54" s="78"/>
      <c r="B54" s="31"/>
      <c r="C54" s="31"/>
      <c r="D54" s="32"/>
      <c r="E54" s="33"/>
      <c r="F54" s="34"/>
    </row>
    <row r="55" spans="1:6" s="13" customFormat="1" ht="29.25" thickBot="1" x14ac:dyDescent="0.25">
      <c r="A55" s="104"/>
      <c r="B55" s="105" t="s">
        <v>58</v>
      </c>
      <c r="C55" s="106"/>
      <c r="D55" s="107"/>
      <c r="E55" s="108"/>
      <c r="F55" s="109"/>
    </row>
    <row r="56" spans="1:6" ht="32.25" customHeight="1" x14ac:dyDescent="0.2">
      <c r="A56" s="191" t="s">
        <v>34</v>
      </c>
      <c r="B56" s="192"/>
      <c r="C56" s="192"/>
      <c r="D56" s="192"/>
      <c r="E56" s="192"/>
      <c r="F56" s="193"/>
    </row>
    <row r="57" spans="1:6" ht="57" x14ac:dyDescent="0.2">
      <c r="A57" s="14" t="s">
        <v>6</v>
      </c>
      <c r="B57" s="15" t="s">
        <v>5</v>
      </c>
      <c r="C57" s="15" t="s">
        <v>0</v>
      </c>
      <c r="D57" s="15" t="s">
        <v>7</v>
      </c>
      <c r="E57" s="16" t="s">
        <v>1</v>
      </c>
      <c r="F57" s="110" t="s">
        <v>56</v>
      </c>
    </row>
    <row r="58" spans="1:6" x14ac:dyDescent="0.2">
      <c r="A58" s="111"/>
      <c r="B58" s="24"/>
      <c r="C58" s="112"/>
      <c r="D58" s="113"/>
      <c r="E58" s="114"/>
      <c r="F58" s="115"/>
    </row>
    <row r="59" spans="1:6" x14ac:dyDescent="0.2">
      <c r="A59" s="116"/>
      <c r="B59" s="117"/>
      <c r="C59" s="118"/>
      <c r="D59" s="57"/>
      <c r="E59" s="119"/>
      <c r="F59" s="120"/>
    </row>
    <row r="60" spans="1:6" x14ac:dyDescent="0.2">
      <c r="A60" s="116"/>
      <c r="B60" s="117"/>
      <c r="C60" s="118"/>
      <c r="D60" s="57"/>
      <c r="E60" s="119"/>
      <c r="F60" s="120"/>
    </row>
    <row r="61" spans="1:6" x14ac:dyDescent="0.2">
      <c r="A61" s="116">
        <v>1</v>
      </c>
      <c r="B61" s="121" t="s">
        <v>23</v>
      </c>
      <c r="C61" s="118"/>
      <c r="D61" s="122"/>
      <c r="E61" s="119"/>
      <c r="F61" s="120"/>
    </row>
    <row r="62" spans="1:6" x14ac:dyDescent="0.2">
      <c r="A62" s="116"/>
      <c r="B62" s="121"/>
      <c r="C62" s="118"/>
      <c r="D62" s="122"/>
      <c r="E62" s="119"/>
      <c r="F62" s="120"/>
    </row>
    <row r="63" spans="1:6" ht="165" x14ac:dyDescent="0.2">
      <c r="A63" s="116">
        <f>1+0.01</f>
        <v>1.01</v>
      </c>
      <c r="B63" s="117" t="s">
        <v>24</v>
      </c>
      <c r="C63" s="118" t="s">
        <v>3</v>
      </c>
      <c r="D63" s="57">
        <v>1</v>
      </c>
      <c r="E63" s="119"/>
      <c r="F63" s="120"/>
    </row>
    <row r="64" spans="1:6" x14ac:dyDescent="0.2">
      <c r="A64" s="116"/>
      <c r="B64" s="121"/>
      <c r="C64" s="118"/>
      <c r="D64" s="122"/>
      <c r="E64" s="119"/>
      <c r="F64" s="120"/>
    </row>
    <row r="65" spans="1:6" ht="29.25" thickBot="1" x14ac:dyDescent="0.25">
      <c r="A65" s="36"/>
      <c r="B65" s="37" t="s">
        <v>57</v>
      </c>
      <c r="C65" s="38"/>
      <c r="D65" s="123"/>
      <c r="E65" s="40"/>
      <c r="F65" s="124">
        <f>SUM(F63:F64)</f>
        <v>0</v>
      </c>
    </row>
    <row r="66" spans="1:6" x14ac:dyDescent="0.2">
      <c r="A66" s="116"/>
      <c r="B66" s="121"/>
      <c r="C66" s="118"/>
      <c r="D66" s="122"/>
      <c r="E66" s="119"/>
      <c r="F66" s="120"/>
    </row>
    <row r="67" spans="1:6" ht="14.25" x14ac:dyDescent="0.2">
      <c r="A67" s="14"/>
      <c r="B67" s="125"/>
      <c r="C67" s="126"/>
      <c r="D67" s="126"/>
      <c r="E67" s="127"/>
      <c r="F67" s="128"/>
    </row>
    <row r="68" spans="1:6" ht="14.25" x14ac:dyDescent="0.2">
      <c r="A68" s="42">
        <v>2</v>
      </c>
      <c r="B68" s="194" t="s">
        <v>35</v>
      </c>
      <c r="C68" s="195"/>
      <c r="D68" s="195"/>
      <c r="E68" s="195"/>
      <c r="F68" s="196"/>
    </row>
    <row r="69" spans="1:6" x14ac:dyDescent="0.2">
      <c r="A69" s="116"/>
      <c r="B69" s="121"/>
      <c r="C69" s="118"/>
      <c r="D69" s="122"/>
      <c r="E69" s="119"/>
      <c r="F69" s="120"/>
    </row>
    <row r="70" spans="1:6" ht="30" x14ac:dyDescent="0.2">
      <c r="A70" s="51">
        <f>A68+0.01</f>
        <v>2.0099999999999998</v>
      </c>
      <c r="B70" s="30" t="s">
        <v>36</v>
      </c>
      <c r="C70" s="52" t="s">
        <v>2</v>
      </c>
      <c r="D70" s="57">
        <v>1</v>
      </c>
      <c r="E70" s="54"/>
      <c r="F70" s="129"/>
    </row>
    <row r="71" spans="1:6" x14ac:dyDescent="0.2">
      <c r="A71" s="130"/>
      <c r="B71" s="117"/>
      <c r="C71" s="118"/>
      <c r="D71" s="122"/>
      <c r="E71" s="119"/>
      <c r="F71" s="120"/>
    </row>
    <row r="72" spans="1:6" ht="30" x14ac:dyDescent="0.2">
      <c r="A72" s="51">
        <f>A70+0.01</f>
        <v>2.0199999999999996</v>
      </c>
      <c r="B72" s="30" t="s">
        <v>37</v>
      </c>
      <c r="C72" s="52" t="s">
        <v>9</v>
      </c>
      <c r="D72" s="57">
        <v>57</v>
      </c>
      <c r="E72" s="54"/>
      <c r="F72" s="129"/>
    </row>
    <row r="73" spans="1:6" x14ac:dyDescent="0.2">
      <c r="A73" s="130"/>
      <c r="B73" s="131"/>
      <c r="C73" s="132"/>
      <c r="D73" s="132"/>
      <c r="E73" s="133"/>
      <c r="F73" s="134"/>
    </row>
    <row r="74" spans="1:6" ht="45" x14ac:dyDescent="0.2">
      <c r="A74" s="51">
        <f>A72+0.01</f>
        <v>2.0299999999999994</v>
      </c>
      <c r="B74" s="30" t="s">
        <v>38</v>
      </c>
      <c r="C74" s="52" t="s">
        <v>9</v>
      </c>
      <c r="D74" s="57">
        <f>D72</f>
        <v>57</v>
      </c>
      <c r="E74" s="54"/>
      <c r="F74" s="129"/>
    </row>
    <row r="75" spans="1:6" x14ac:dyDescent="0.2">
      <c r="A75" s="130"/>
      <c r="B75" s="131"/>
      <c r="C75" s="132"/>
      <c r="D75" s="132"/>
      <c r="E75" s="135"/>
      <c r="F75" s="134"/>
    </row>
    <row r="76" spans="1:6" ht="30" x14ac:dyDescent="0.2">
      <c r="A76" s="51">
        <f>A74+0.01</f>
        <v>2.0399999999999991</v>
      </c>
      <c r="B76" s="30" t="s">
        <v>39</v>
      </c>
      <c r="C76" s="52" t="s">
        <v>9</v>
      </c>
      <c r="D76" s="57">
        <v>57</v>
      </c>
      <c r="E76" s="54"/>
      <c r="F76" s="129"/>
    </row>
    <row r="77" spans="1:6" x14ac:dyDescent="0.2">
      <c r="A77" s="130"/>
      <c r="B77" s="117"/>
      <c r="C77" s="118"/>
      <c r="D77" s="136"/>
      <c r="E77" s="119"/>
      <c r="F77" s="120"/>
    </row>
    <row r="78" spans="1:6" x14ac:dyDescent="0.2">
      <c r="A78" s="130"/>
      <c r="B78" s="117"/>
      <c r="C78" s="118"/>
      <c r="D78" s="136"/>
      <c r="E78" s="119"/>
      <c r="F78" s="120"/>
    </row>
    <row r="79" spans="1:6" x14ac:dyDescent="0.2">
      <c r="A79" s="130"/>
      <c r="B79" s="117"/>
      <c r="C79" s="118"/>
      <c r="D79" s="136"/>
      <c r="E79" s="119"/>
      <c r="F79" s="120"/>
    </row>
    <row r="80" spans="1:6" ht="14.25" x14ac:dyDescent="0.2">
      <c r="A80" s="137"/>
      <c r="B80" s="121" t="s">
        <v>40</v>
      </c>
      <c r="C80" s="138"/>
      <c r="D80" s="139"/>
      <c r="E80" s="140"/>
      <c r="F80" s="141"/>
    </row>
    <row r="81" spans="1:6" ht="15.75" thickBot="1" x14ac:dyDescent="0.25">
      <c r="A81" s="142"/>
      <c r="B81" s="143"/>
      <c r="C81" s="144"/>
      <c r="D81" s="145"/>
      <c r="E81" s="146"/>
      <c r="F81" s="147"/>
    </row>
    <row r="82" spans="1:6" ht="90" x14ac:dyDescent="0.2">
      <c r="A82" s="148"/>
      <c r="B82" s="149" t="s">
        <v>41</v>
      </c>
      <c r="C82" s="150"/>
      <c r="D82" s="151"/>
      <c r="E82" s="152"/>
      <c r="F82" s="153"/>
    </row>
    <row r="83" spans="1:6" x14ac:dyDescent="0.2">
      <c r="A83" s="130"/>
      <c r="B83" s="117"/>
      <c r="C83" s="118"/>
      <c r="D83" s="136"/>
      <c r="E83" s="119"/>
      <c r="F83" s="120"/>
    </row>
    <row r="84" spans="1:6" x14ac:dyDescent="0.2">
      <c r="A84" s="51">
        <f>A76+0.01</f>
        <v>2.0499999999999989</v>
      </c>
      <c r="B84" s="117" t="s">
        <v>42</v>
      </c>
      <c r="C84" s="118" t="s">
        <v>43</v>
      </c>
      <c r="D84" s="136">
        <v>300</v>
      </c>
      <c r="E84" s="119"/>
      <c r="F84" s="129"/>
    </row>
    <row r="85" spans="1:6" x14ac:dyDescent="0.2">
      <c r="A85" s="130"/>
      <c r="B85" s="117"/>
      <c r="C85" s="118"/>
      <c r="D85" s="136"/>
      <c r="E85" s="119"/>
      <c r="F85" s="120"/>
    </row>
    <row r="86" spans="1:6" ht="42.75" x14ac:dyDescent="0.2">
      <c r="A86" s="130"/>
      <c r="B86" s="121" t="s">
        <v>44</v>
      </c>
      <c r="C86" s="118"/>
      <c r="D86" s="136"/>
      <c r="E86" s="119"/>
      <c r="F86" s="120"/>
    </row>
    <row r="87" spans="1:6" x14ac:dyDescent="0.2">
      <c r="A87" s="130"/>
      <c r="B87" s="117"/>
      <c r="C87" s="118"/>
      <c r="D87" s="136"/>
      <c r="E87" s="119"/>
      <c r="F87" s="120"/>
    </row>
    <row r="88" spans="1:6" ht="45" x14ac:dyDescent="0.2">
      <c r="A88" s="51">
        <f>A84+0.01</f>
        <v>2.0599999999999987</v>
      </c>
      <c r="B88" s="117" t="s">
        <v>45</v>
      </c>
      <c r="C88" s="118" t="s">
        <v>46</v>
      </c>
      <c r="D88" s="136">
        <v>4</v>
      </c>
      <c r="E88" s="119"/>
      <c r="F88" s="129"/>
    </row>
    <row r="89" spans="1:6" x14ac:dyDescent="0.2">
      <c r="A89" s="130"/>
      <c r="B89" s="117"/>
      <c r="C89" s="118"/>
      <c r="D89" s="136"/>
      <c r="E89" s="119"/>
      <c r="F89" s="120"/>
    </row>
    <row r="90" spans="1:6" ht="30" x14ac:dyDescent="0.2">
      <c r="A90" s="51">
        <f>A88+0.01</f>
        <v>2.0699999999999985</v>
      </c>
      <c r="B90" s="30" t="s">
        <v>47</v>
      </c>
      <c r="C90" s="52" t="s">
        <v>2</v>
      </c>
      <c r="D90" s="57">
        <v>1</v>
      </c>
      <c r="E90" s="54"/>
      <c r="F90" s="129"/>
    </row>
    <row r="91" spans="1:6" x14ac:dyDescent="0.2">
      <c r="A91" s="130"/>
      <c r="B91" s="117"/>
      <c r="C91" s="118"/>
      <c r="D91" s="136"/>
      <c r="E91" s="119"/>
      <c r="F91" s="120"/>
    </row>
    <row r="92" spans="1:6" x14ac:dyDescent="0.2">
      <c r="A92" s="51">
        <f>A90+0.01</f>
        <v>2.0799999999999983</v>
      </c>
      <c r="B92" s="30" t="s">
        <v>48</v>
      </c>
      <c r="C92" s="52" t="s">
        <v>49</v>
      </c>
      <c r="D92" s="57">
        <v>2</v>
      </c>
      <c r="E92" s="54"/>
      <c r="F92" s="129"/>
    </row>
    <row r="93" spans="1:6" ht="14.25" x14ac:dyDescent="0.2">
      <c r="A93" s="154"/>
      <c r="B93" s="43"/>
      <c r="C93" s="44"/>
      <c r="D93" s="126"/>
      <c r="E93" s="155"/>
      <c r="F93" s="156"/>
    </row>
    <row r="94" spans="1:6" ht="75" x14ac:dyDescent="0.2">
      <c r="A94" s="51">
        <f>A92+0.01</f>
        <v>2.0899999999999981</v>
      </c>
      <c r="B94" s="30" t="s">
        <v>50</v>
      </c>
      <c r="C94" s="52" t="s">
        <v>49</v>
      </c>
      <c r="D94" s="57">
        <v>1</v>
      </c>
      <c r="E94" s="54"/>
      <c r="F94" s="129"/>
    </row>
    <row r="95" spans="1:6" x14ac:dyDescent="0.2">
      <c r="A95" s="29"/>
      <c r="B95" s="30"/>
      <c r="C95" s="52"/>
      <c r="D95" s="57"/>
      <c r="E95" s="54"/>
      <c r="F95" s="129"/>
    </row>
    <row r="96" spans="1:6" x14ac:dyDescent="0.2">
      <c r="A96" s="51">
        <f>A94+0.01</f>
        <v>2.0999999999999979</v>
      </c>
      <c r="B96" s="30" t="s">
        <v>51</v>
      </c>
      <c r="C96" s="52" t="s">
        <v>8</v>
      </c>
      <c r="D96" s="57">
        <v>1</v>
      </c>
      <c r="E96" s="54"/>
      <c r="F96" s="129"/>
    </row>
    <row r="97" spans="1:6" x14ac:dyDescent="0.2">
      <c r="A97" s="29"/>
      <c r="B97" s="30"/>
      <c r="C97" s="52"/>
      <c r="D97" s="57"/>
      <c r="E97" s="54"/>
      <c r="F97" s="129"/>
    </row>
    <row r="98" spans="1:6" x14ac:dyDescent="0.2">
      <c r="A98" s="29"/>
      <c r="B98" s="157" t="s">
        <v>52</v>
      </c>
      <c r="C98" s="157"/>
      <c r="D98" s="158"/>
      <c r="E98" s="159"/>
      <c r="F98" s="160"/>
    </row>
    <row r="99" spans="1:6" x14ac:dyDescent="0.2">
      <c r="A99" s="18"/>
      <c r="B99" s="19"/>
      <c r="C99" s="19"/>
      <c r="D99" s="20"/>
      <c r="E99" s="21"/>
      <c r="F99" s="161"/>
    </row>
    <row r="100" spans="1:6" x14ac:dyDescent="0.2">
      <c r="A100" s="45"/>
      <c r="B100" s="46"/>
      <c r="C100" s="47"/>
      <c r="D100" s="48"/>
      <c r="E100" s="49"/>
      <c r="F100" s="162"/>
    </row>
    <row r="101" spans="1:6" ht="14.25" x14ac:dyDescent="0.2">
      <c r="A101" s="42">
        <v>3</v>
      </c>
      <c r="B101" s="194" t="s">
        <v>25</v>
      </c>
      <c r="C101" s="195"/>
      <c r="D101" s="195"/>
      <c r="E101" s="195"/>
      <c r="F101" s="196"/>
    </row>
    <row r="102" spans="1:6" x14ac:dyDescent="0.2">
      <c r="A102" s="45"/>
      <c r="B102" s="46"/>
      <c r="C102" s="47"/>
      <c r="D102" s="48"/>
      <c r="E102" s="49"/>
      <c r="F102" s="162"/>
    </row>
    <row r="103" spans="1:6" ht="30" x14ac:dyDescent="0.2">
      <c r="A103" s="51">
        <f>A101+0.01</f>
        <v>3.01</v>
      </c>
      <c r="B103" s="30" t="s">
        <v>16</v>
      </c>
      <c r="C103" s="52" t="s">
        <v>19</v>
      </c>
      <c r="D103" s="57">
        <v>70</v>
      </c>
      <c r="E103" s="54"/>
      <c r="F103" s="129"/>
    </row>
    <row r="104" spans="1:6" x14ac:dyDescent="0.2">
      <c r="A104" s="45"/>
      <c r="B104" s="56"/>
      <c r="C104" s="47"/>
      <c r="D104" s="48"/>
      <c r="E104" s="49"/>
      <c r="F104" s="162"/>
    </row>
    <row r="105" spans="1:6" x14ac:dyDescent="0.2">
      <c r="A105" s="51">
        <f>A103+0.01</f>
        <v>3.0199999999999996</v>
      </c>
      <c r="B105" s="30" t="s">
        <v>21</v>
      </c>
      <c r="C105" s="52" t="s">
        <v>8</v>
      </c>
      <c r="D105" s="57">
        <v>3</v>
      </c>
      <c r="E105" s="54"/>
      <c r="F105" s="129"/>
    </row>
    <row r="106" spans="1:6" x14ac:dyDescent="0.2">
      <c r="A106" s="29"/>
      <c r="B106" s="30"/>
      <c r="C106" s="52"/>
      <c r="D106" s="57"/>
      <c r="E106" s="54"/>
      <c r="F106" s="129"/>
    </row>
    <row r="107" spans="1:6" ht="45" x14ac:dyDescent="0.2">
      <c r="A107" s="51">
        <f>A105+0.01</f>
        <v>3.0299999999999994</v>
      </c>
      <c r="B107" s="30" t="s">
        <v>26</v>
      </c>
      <c r="C107" s="52" t="s">
        <v>19</v>
      </c>
      <c r="D107" s="57">
        <v>70</v>
      </c>
      <c r="E107" s="54"/>
      <c r="F107" s="129"/>
    </row>
    <row r="108" spans="1:6" ht="15.75" thickBot="1" x14ac:dyDescent="0.25">
      <c r="A108" s="163"/>
      <c r="B108" s="164"/>
      <c r="C108" s="165"/>
      <c r="D108" s="166"/>
      <c r="E108" s="167"/>
      <c r="F108" s="168"/>
    </row>
    <row r="109" spans="1:6" ht="120" x14ac:dyDescent="0.2">
      <c r="A109" s="70">
        <f>A107+0.01</f>
        <v>3.0399999999999991</v>
      </c>
      <c r="B109" s="169" t="s">
        <v>27</v>
      </c>
      <c r="C109" s="170" t="s">
        <v>8</v>
      </c>
      <c r="D109" s="171">
        <v>1</v>
      </c>
      <c r="E109" s="172"/>
      <c r="F109" s="173"/>
    </row>
    <row r="110" spans="1:6" x14ac:dyDescent="0.2">
      <c r="A110" s="58"/>
      <c r="B110" s="30"/>
      <c r="C110" s="52"/>
      <c r="D110" s="57"/>
      <c r="E110" s="54"/>
      <c r="F110" s="129"/>
    </row>
    <row r="111" spans="1:6" x14ac:dyDescent="0.2">
      <c r="A111" s="45"/>
      <c r="B111" s="59" t="s">
        <v>11</v>
      </c>
      <c r="C111" s="60"/>
      <c r="D111" s="57"/>
      <c r="E111" s="62"/>
      <c r="F111" s="174"/>
    </row>
    <row r="112" spans="1:6" ht="30" x14ac:dyDescent="0.2">
      <c r="A112" s="51">
        <f>A109+0.01</f>
        <v>3.0499999999999989</v>
      </c>
      <c r="B112" s="175" t="s">
        <v>12</v>
      </c>
      <c r="C112" s="77" t="s">
        <v>10</v>
      </c>
      <c r="D112" s="57">
        <v>10</v>
      </c>
      <c r="E112" s="73"/>
      <c r="F112" s="176"/>
    </row>
    <row r="113" spans="1:6" x14ac:dyDescent="0.2">
      <c r="A113" s="45"/>
      <c r="B113" s="56"/>
      <c r="C113" s="47"/>
      <c r="D113" s="57"/>
      <c r="E113" s="48"/>
      <c r="F113" s="176"/>
    </row>
    <row r="114" spans="1:6" x14ac:dyDescent="0.2">
      <c r="A114" s="51">
        <f t="shared" ref="A114:A126" si="1">A112+0.01</f>
        <v>3.0599999999999987</v>
      </c>
      <c r="B114" s="76" t="s">
        <v>13</v>
      </c>
      <c r="C114" s="77" t="s">
        <v>10</v>
      </c>
      <c r="D114" s="57">
        <v>8</v>
      </c>
      <c r="E114" s="73"/>
      <c r="F114" s="176"/>
    </row>
    <row r="115" spans="1:6" x14ac:dyDescent="0.2">
      <c r="A115" s="45"/>
      <c r="B115" s="56"/>
      <c r="C115" s="47"/>
      <c r="D115" s="57"/>
      <c r="E115" s="48"/>
      <c r="F115" s="176"/>
    </row>
    <row r="116" spans="1:6" ht="45.75" thickBot="1" x14ac:dyDescent="0.25">
      <c r="A116" s="51">
        <f t="shared" si="1"/>
        <v>3.0699999999999985</v>
      </c>
      <c r="B116" s="76" t="s">
        <v>14</v>
      </c>
      <c r="C116" s="77" t="s">
        <v>9</v>
      </c>
      <c r="D116" s="57">
        <v>4</v>
      </c>
      <c r="E116" s="73"/>
      <c r="F116" s="176"/>
    </row>
    <row r="117" spans="1:6" ht="15.75" thickBot="1" x14ac:dyDescent="0.25">
      <c r="A117" s="45"/>
      <c r="B117" s="56"/>
      <c r="C117" s="47"/>
      <c r="D117" s="171"/>
      <c r="E117" s="48"/>
      <c r="F117" s="176"/>
    </row>
    <row r="118" spans="1:6" ht="45" x14ac:dyDescent="0.2">
      <c r="A118" s="51">
        <f t="shared" si="1"/>
        <v>3.0799999999999983</v>
      </c>
      <c r="B118" s="76" t="s">
        <v>15</v>
      </c>
      <c r="C118" s="77" t="s">
        <v>9</v>
      </c>
      <c r="D118" s="171">
        <v>4</v>
      </c>
      <c r="E118" s="73"/>
      <c r="F118" s="176"/>
    </row>
    <row r="119" spans="1:6" x14ac:dyDescent="0.2">
      <c r="A119" s="78"/>
      <c r="B119" s="30"/>
      <c r="C119" s="52"/>
      <c r="D119" s="57"/>
      <c r="E119" s="54"/>
      <c r="F119" s="55"/>
    </row>
    <row r="120" spans="1:6" ht="45.75" thickBot="1" x14ac:dyDescent="0.25">
      <c r="A120" s="79">
        <f>A118+0.01</f>
        <v>3.0899999999999981</v>
      </c>
      <c r="B120" s="30" t="s">
        <v>28</v>
      </c>
      <c r="C120" s="52" t="s">
        <v>29</v>
      </c>
      <c r="D120" s="57">
        <v>1</v>
      </c>
      <c r="E120" s="54"/>
      <c r="F120" s="55"/>
    </row>
    <row r="121" spans="1:6" ht="15.75" thickBot="1" x14ac:dyDescent="0.25">
      <c r="A121" s="45"/>
      <c r="B121" s="76"/>
      <c r="C121" s="77"/>
      <c r="D121" s="171"/>
      <c r="E121" s="73"/>
      <c r="F121" s="176"/>
    </row>
    <row r="122" spans="1:6" ht="15.75" thickBot="1" x14ac:dyDescent="0.25">
      <c r="A122" s="51">
        <f>A120+0.01</f>
        <v>3.0999999999999979</v>
      </c>
      <c r="B122" s="76" t="s">
        <v>17</v>
      </c>
      <c r="C122" s="80" t="s">
        <v>8</v>
      </c>
      <c r="D122" s="171">
        <v>1</v>
      </c>
      <c r="E122" s="73"/>
      <c r="F122" s="176"/>
    </row>
    <row r="123" spans="1:6" ht="15.75" thickBot="1" x14ac:dyDescent="0.25">
      <c r="A123" s="45"/>
      <c r="B123" s="76"/>
      <c r="C123" s="77"/>
      <c r="D123" s="171"/>
      <c r="E123" s="73"/>
      <c r="F123" s="176"/>
    </row>
    <row r="124" spans="1:6" ht="15.75" thickBot="1" x14ac:dyDescent="0.25">
      <c r="A124" s="51">
        <f t="shared" si="1"/>
        <v>3.1099999999999977</v>
      </c>
      <c r="B124" s="76" t="s">
        <v>18</v>
      </c>
      <c r="C124" s="77" t="s">
        <v>19</v>
      </c>
      <c r="D124" s="171">
        <v>3</v>
      </c>
      <c r="E124" s="73"/>
      <c r="F124" s="176"/>
    </row>
    <row r="125" spans="1:6" ht="15.75" thickBot="1" x14ac:dyDescent="0.25">
      <c r="A125" s="45"/>
      <c r="B125" s="76"/>
      <c r="C125" s="77"/>
      <c r="D125" s="171"/>
      <c r="E125" s="73"/>
      <c r="F125" s="176"/>
    </row>
    <row r="126" spans="1:6" ht="30" x14ac:dyDescent="0.2">
      <c r="A126" s="81">
        <f t="shared" si="1"/>
        <v>3.1199999999999974</v>
      </c>
      <c r="B126" s="76" t="s">
        <v>20</v>
      </c>
      <c r="C126" s="80" t="s">
        <v>8</v>
      </c>
      <c r="D126" s="171">
        <v>2</v>
      </c>
      <c r="E126" s="73"/>
      <c r="F126" s="176"/>
    </row>
    <row r="127" spans="1:6" x14ac:dyDescent="0.2">
      <c r="A127" s="81"/>
      <c r="B127" s="76"/>
      <c r="C127" s="82"/>
      <c r="D127" s="99"/>
      <c r="E127" s="83"/>
      <c r="F127" s="176"/>
    </row>
    <row r="128" spans="1:6" x14ac:dyDescent="0.2">
      <c r="A128" s="84"/>
      <c r="B128" s="85" t="s">
        <v>30</v>
      </c>
      <c r="C128" s="86"/>
      <c r="D128" s="86"/>
      <c r="E128" s="88"/>
      <c r="F128" s="177"/>
    </row>
    <row r="129" spans="1:6" x14ac:dyDescent="0.2">
      <c r="A129" s="18"/>
      <c r="B129" s="19"/>
      <c r="C129" s="19"/>
      <c r="D129" s="99"/>
      <c r="E129" s="21"/>
      <c r="F129" s="161"/>
    </row>
    <row r="130" spans="1:6" x14ac:dyDescent="0.2">
      <c r="A130" s="91"/>
      <c r="B130" s="92" t="s">
        <v>31</v>
      </c>
      <c r="C130" s="93"/>
      <c r="D130" s="93"/>
      <c r="E130" s="95"/>
      <c r="F130" s="178"/>
    </row>
    <row r="131" spans="1:6" ht="14.25" x14ac:dyDescent="0.2">
      <c r="A131" s="97"/>
      <c r="B131" s="98"/>
      <c r="C131" s="98"/>
      <c r="D131" s="99"/>
      <c r="E131" s="100"/>
      <c r="F131" s="179"/>
    </row>
    <row r="132" spans="1:6" ht="14.25" x14ac:dyDescent="0.2">
      <c r="A132" s="42">
        <f>1</f>
        <v>1</v>
      </c>
      <c r="B132" s="98" t="str">
        <f>B61</f>
        <v>Preliminary and general items</v>
      </c>
      <c r="C132" s="98"/>
      <c r="D132" s="99"/>
      <c r="E132" s="100"/>
      <c r="F132" s="180"/>
    </row>
    <row r="133" spans="1:6" thickBot="1" x14ac:dyDescent="0.25">
      <c r="A133" s="97"/>
      <c r="B133" s="98"/>
      <c r="C133" s="98"/>
      <c r="D133" s="99"/>
      <c r="E133" s="100"/>
      <c r="F133" s="179"/>
    </row>
    <row r="134" spans="1:6" ht="28.5" x14ac:dyDescent="0.2">
      <c r="A134" s="42">
        <f>A132+1</f>
        <v>2</v>
      </c>
      <c r="B134" s="98" t="str">
        <f>B68</f>
        <v>Rehabilitation of 45CM Masonry Tank</v>
      </c>
      <c r="C134" s="98"/>
      <c r="D134" s="171"/>
      <c r="E134" s="100"/>
      <c r="F134" s="180"/>
    </row>
    <row r="135" spans="1:6" ht="14.25" x14ac:dyDescent="0.2">
      <c r="A135" s="97"/>
      <c r="B135" s="98"/>
      <c r="C135" s="98"/>
      <c r="D135" s="99"/>
      <c r="E135" s="100"/>
      <c r="F135" s="179"/>
    </row>
    <row r="136" spans="1:6" ht="14.25" x14ac:dyDescent="0.2">
      <c r="A136" s="42">
        <f>A134+1</f>
        <v>3</v>
      </c>
      <c r="B136" s="103" t="str">
        <f>B101</f>
        <v>2 no. standpipes</v>
      </c>
      <c r="C136" s="98"/>
      <c r="D136" s="99"/>
      <c r="E136" s="100"/>
      <c r="F136" s="180"/>
    </row>
    <row r="137" spans="1:6" ht="14.25" x14ac:dyDescent="0.2">
      <c r="A137" s="97"/>
      <c r="B137" s="103"/>
      <c r="C137" s="98"/>
      <c r="D137" s="99"/>
      <c r="E137" s="100"/>
      <c r="F137" s="180"/>
    </row>
    <row r="138" spans="1:6" ht="14.25" x14ac:dyDescent="0.2">
      <c r="A138" s="97"/>
      <c r="B138" s="103" t="s">
        <v>4</v>
      </c>
      <c r="C138" s="98"/>
      <c r="D138" s="99"/>
      <c r="E138" s="100"/>
      <c r="F138" s="180"/>
    </row>
    <row r="139" spans="1:6" ht="14.25" x14ac:dyDescent="0.2">
      <c r="A139" s="97"/>
      <c r="B139" s="98"/>
      <c r="C139" s="98"/>
      <c r="D139" s="99"/>
      <c r="E139" s="100"/>
      <c r="F139" s="179"/>
    </row>
    <row r="140" spans="1:6" ht="14.25" x14ac:dyDescent="0.2">
      <c r="A140" s="97"/>
      <c r="B140" s="103" t="s">
        <v>22</v>
      </c>
      <c r="C140" s="98"/>
      <c r="D140" s="99"/>
      <c r="E140" s="100"/>
      <c r="F140" s="180"/>
    </row>
    <row r="141" spans="1:6" x14ac:dyDescent="0.2">
      <c r="A141" s="78"/>
      <c r="B141" s="31"/>
      <c r="C141" s="31"/>
      <c r="D141" s="32"/>
      <c r="E141" s="33"/>
      <c r="F141" s="35"/>
    </row>
    <row r="142" spans="1:6" ht="29.25" thickBot="1" x14ac:dyDescent="0.25">
      <c r="A142" s="104"/>
      <c r="B142" s="105" t="s">
        <v>59</v>
      </c>
      <c r="C142" s="106"/>
      <c r="D142" s="107"/>
      <c r="E142" s="108"/>
      <c r="F142" s="181"/>
    </row>
    <row r="144" spans="1:6" ht="14.25" x14ac:dyDescent="0.2">
      <c r="A144" s="186"/>
      <c r="B144" s="187" t="s">
        <v>53</v>
      </c>
      <c r="C144" s="187"/>
      <c r="D144" s="188"/>
      <c r="E144" s="189"/>
      <c r="F144" s="187"/>
    </row>
    <row r="145" spans="1:6" ht="28.5" x14ac:dyDescent="0.2">
      <c r="A145" s="186">
        <v>1</v>
      </c>
      <c r="B145" s="190" t="s">
        <v>54</v>
      </c>
      <c r="C145" s="187"/>
      <c r="D145" s="188"/>
      <c r="E145" s="189"/>
      <c r="F145" s="187"/>
    </row>
    <row r="146" spans="1:6" ht="28.5" x14ac:dyDescent="0.2">
      <c r="A146" s="186">
        <v>2</v>
      </c>
      <c r="B146" s="190" t="s">
        <v>55</v>
      </c>
      <c r="C146" s="187"/>
      <c r="D146" s="188"/>
      <c r="E146" s="189"/>
      <c r="F146" s="187"/>
    </row>
    <row r="147" spans="1:6" ht="14.25" x14ac:dyDescent="0.2">
      <c r="A147" s="186"/>
      <c r="B147" s="187" t="s">
        <v>60</v>
      </c>
      <c r="C147" s="187"/>
      <c r="D147" s="188"/>
      <c r="E147" s="189"/>
      <c r="F147" s="187"/>
    </row>
  </sheetData>
  <mergeCells count="6">
    <mergeCell ref="B1:F1"/>
    <mergeCell ref="A2:F2"/>
    <mergeCell ref="B13:F13"/>
    <mergeCell ref="A56:F56"/>
    <mergeCell ref="B68:F68"/>
    <mergeCell ref="B101:F101"/>
  </mergeCells>
  <pageMargins left="0.7" right="0.7" top="0.75" bottom="0.75" header="0.3" footer="0.3"/>
  <pageSetup scale="26" orientation="portrait" r:id="rId1"/>
  <rowBreaks count="2" manualBreakCount="2">
    <brk id="31" max="5" man="1"/>
    <brk id="14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5 SCHOOLS</vt:lpstr>
      <vt:lpstr>'LOT 5 SCHOOLS'!Print_Area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creator>CIVIL</dc:creator>
  <cp:lastModifiedBy>Rachael Muthoni</cp:lastModifiedBy>
  <cp:lastPrinted>2021-08-10T06:46:45Z</cp:lastPrinted>
  <dcterms:created xsi:type="dcterms:W3CDTF">2021-07-02T09:18:36Z</dcterms:created>
  <dcterms:modified xsi:type="dcterms:W3CDTF">2024-10-15T08:59:57Z</dcterms:modified>
</cp:coreProperties>
</file>